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aizan\Desktop\"/>
    </mc:Choice>
  </mc:AlternateContent>
  <bookViews>
    <workbookView xWindow="0" yWindow="0" windowWidth="16392" windowHeight="5664"/>
  </bookViews>
  <sheets>
    <sheet name="Ratios" sheetId="2" r:id="rId1"/>
    <sheet name="1-5" sheetId="3" r:id="rId2"/>
    <sheet name="6-10" sheetId="4" r:id="rId3"/>
  </sheets>
  <definedNames>
    <definedName name="comments" localSheetId="1">'1-5'!$B$199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8" i="4" l="1"/>
  <c r="C157" i="4"/>
  <c r="C106" i="4"/>
  <c r="C55" i="4"/>
  <c r="C2" i="4"/>
  <c r="B208" i="3"/>
  <c r="B157" i="3"/>
  <c r="B105" i="3"/>
  <c r="B54" i="3"/>
  <c r="B2" i="3"/>
  <c r="H3" i="2"/>
  <c r="H7" i="2"/>
  <c r="H11" i="2"/>
  <c r="L11" i="2"/>
  <c r="L10" i="2"/>
  <c r="H10" i="2" s="1"/>
  <c r="L9" i="2"/>
  <c r="H9" i="2" s="1"/>
  <c r="L8" i="2"/>
  <c r="H8" i="2" s="1"/>
  <c r="L7" i="2"/>
  <c r="L2" i="2"/>
  <c r="H2" i="2" s="1"/>
  <c r="L6" i="2"/>
  <c r="H6" i="2" s="1"/>
  <c r="L5" i="2"/>
  <c r="H5" i="2" s="1"/>
  <c r="L4" i="2"/>
  <c r="H4" i="2" s="1"/>
  <c r="L3" i="2"/>
  <c r="I2" i="2" l="1"/>
  <c r="F2" i="2"/>
  <c r="G2" i="2" s="1"/>
  <c r="E2" i="2"/>
  <c r="D2" i="2"/>
  <c r="C2" i="2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I11" i="2"/>
  <c r="E11" i="2"/>
  <c r="D11" i="2"/>
  <c r="C11" i="2"/>
  <c r="I10" i="2"/>
  <c r="E10" i="2"/>
  <c r="D10" i="2"/>
  <c r="C10" i="2"/>
  <c r="I9" i="2"/>
  <c r="E9" i="2"/>
  <c r="D9" i="2"/>
  <c r="C9" i="2"/>
  <c r="I8" i="2"/>
  <c r="E8" i="2"/>
  <c r="D8" i="2"/>
  <c r="C8" i="2"/>
  <c r="I7" i="2"/>
  <c r="E7" i="2"/>
  <c r="D7" i="2"/>
  <c r="C7" i="2"/>
  <c r="I6" i="2"/>
  <c r="E6" i="2"/>
  <c r="D6" i="2"/>
  <c r="C6" i="2"/>
  <c r="I5" i="2"/>
  <c r="E5" i="2"/>
  <c r="D5" i="2"/>
  <c r="C5" i="2"/>
  <c r="I4" i="2"/>
  <c r="E4" i="2"/>
  <c r="D4" i="2"/>
  <c r="C4" i="2"/>
  <c r="I3" i="2"/>
  <c r="E3" i="2"/>
  <c r="D3" i="2"/>
  <c r="C3" i="2"/>
</calcChain>
</file>

<file path=xl/sharedStrings.xml><?xml version="1.0" encoding="utf-8"?>
<sst xmlns="http://schemas.openxmlformats.org/spreadsheetml/2006/main" count="1077" uniqueCount="103">
  <si>
    <t>NO</t>
  </si>
  <si>
    <t xml:space="preserve">Alternative </t>
  </si>
  <si>
    <t>Return-on-Equity (ROE)</t>
  </si>
  <si>
    <t>Return-on-Assets (ROA)</t>
  </si>
  <si>
    <t>Net profit Margin</t>
  </si>
  <si>
    <t>Earnings per share (EPS)</t>
  </si>
  <si>
    <t>Price to Earnings Ratio (P/E)</t>
  </si>
  <si>
    <t>Price-to-Book (P/B)</t>
  </si>
  <si>
    <t>Asset Turnover</t>
  </si>
  <si>
    <t>SAUDI ARAMCO</t>
  </si>
  <si>
    <t>PETRO RABIGH</t>
  </si>
  <si>
    <t>ALRAJHI</t>
  </si>
  <si>
    <t>SNB</t>
  </si>
  <si>
    <t>RIBL</t>
  </si>
  <si>
    <t>SABIC</t>
  </si>
  <si>
    <t>MAADEN</t>
  </si>
  <si>
    <t>SABIC AGRI-NUTRIENTS</t>
  </si>
  <si>
    <t>SIPCHEM</t>
  </si>
  <si>
    <t>YANSAB</t>
  </si>
  <si>
    <t>31/12</t>
  </si>
  <si>
    <t>Total Revenue</t>
  </si>
  <si>
    <t>Revenue</t>
  </si>
  <si>
    <t>Other Revenue, Total</t>
  </si>
  <si>
    <t>-</t>
  </si>
  <si>
    <t>Cost of Revenue, Total</t>
  </si>
  <si>
    <t>Gross Profit</t>
  </si>
  <si>
    <t>Total Operating Expenses</t>
  </si>
  <si>
    <t>Selling/General/Admin. Expenses, Total</t>
  </si>
  <si>
    <t>Research &amp; Development</t>
  </si>
  <si>
    <t>Depreciation / Amortization</t>
  </si>
  <si>
    <t>Interest Expense (Income) - Net Operating</t>
  </si>
  <si>
    <t>Unusual Expense (Income)</t>
  </si>
  <si>
    <t>Other Operating Expenses, Total</t>
  </si>
  <si>
    <t>Operating Income</t>
  </si>
  <si>
    <t>Interest Income (Expense), Net Non-Operating</t>
  </si>
  <si>
    <t>Gain (Loss) on Sale of Assets</t>
  </si>
  <si>
    <t>Other, Net</t>
  </si>
  <si>
    <t>Net Income Before Taxes</t>
  </si>
  <si>
    <t>Provision for Income Taxes</t>
  </si>
  <si>
    <t>Net Income After Taxes</t>
  </si>
  <si>
    <t>Minority Interest</t>
  </si>
  <si>
    <t>Equity In Affiliates</t>
  </si>
  <si>
    <t>U.S GAAP Adjustment</t>
  </si>
  <si>
    <t>Net Income Before Extraordinary Items</t>
  </si>
  <si>
    <t>Total Extraordinary Items</t>
  </si>
  <si>
    <t>Net Income</t>
  </si>
  <si>
    <t>Total Adjustments to Net Income</t>
  </si>
  <si>
    <t>Income Available to Common Excluding Extraordinary Items</t>
  </si>
  <si>
    <t>Dilution Adjustment</t>
  </si>
  <si>
    <t>Diluted Net Income</t>
  </si>
  <si>
    <t>Diluted Weighted Average Shares</t>
  </si>
  <si>
    <t>Diluted EPS Excluding Extraordinary Items</t>
  </si>
  <si>
    <t>DPS - Common Stock Primary Issue</t>
  </si>
  <si>
    <t>Diluted Normalized EPS</t>
  </si>
  <si>
    <t>Total Current Assets</t>
  </si>
  <si>
    <t>Cash and Short Term Investments</t>
  </si>
  <si>
    <t>Cash</t>
  </si>
  <si>
    <t>Cash &amp; Equivalents</t>
  </si>
  <si>
    <t>Short Term Investments</t>
  </si>
  <si>
    <t>Total Receivables, Net</t>
  </si>
  <si>
    <t>Accounts Receivables - Trade, Net</t>
  </si>
  <si>
    <t>Total Inventory</t>
  </si>
  <si>
    <t>Prepaid Expenses</t>
  </si>
  <si>
    <t>Other Current Assets, Total</t>
  </si>
  <si>
    <t>Total Assets</t>
  </si>
  <si>
    <t>Property/Plant/Equipment, Total - Net</t>
  </si>
  <si>
    <t>Property/Plant/Equipment, Total - Gross</t>
  </si>
  <si>
    <t>Accumulated Depreciation, Total</t>
  </si>
  <si>
    <t>Goodwill, Net</t>
  </si>
  <si>
    <t>Intangibles, Net</t>
  </si>
  <si>
    <t>Long Term Investments</t>
  </si>
  <si>
    <t>Note Receivable - Long Term</t>
  </si>
  <si>
    <t>Other Long Term Assets, Total</t>
  </si>
  <si>
    <t>Other Assets, Total</t>
  </si>
  <si>
    <t>Total Current Liabilities</t>
  </si>
  <si>
    <t>Accounts Payable</t>
  </si>
  <si>
    <t>Payable/Accrued</t>
  </si>
  <si>
    <t>Accrued Expenses</t>
  </si>
  <si>
    <t>Notes Payable/Short Term Debt</t>
  </si>
  <si>
    <t>Current Port. of LT Debt/Capital Leases</t>
  </si>
  <si>
    <t>Other Current liabilities, Total</t>
  </si>
  <si>
    <t>Total Liabilities</t>
  </si>
  <si>
    <t>Total Long Term Debt</t>
  </si>
  <si>
    <t>Long Term Debt</t>
  </si>
  <si>
    <t>Capital Lease Obligations</t>
  </si>
  <si>
    <t>Deferred Income Tax</t>
  </si>
  <si>
    <t>Other Liabilities, Total</t>
  </si>
  <si>
    <t>Total Equity</t>
  </si>
  <si>
    <t>Redeemable Preferred Stock, Total</t>
  </si>
  <si>
    <t>Preferred Stock - Non Redeemable, Net</t>
  </si>
  <si>
    <t>Common Stock, Total</t>
  </si>
  <si>
    <t>Additional Paid-In Capital</t>
  </si>
  <si>
    <t>Retained Earnings (Accumulated Deficit)</t>
  </si>
  <si>
    <t>Treasury Stock - Common</t>
  </si>
  <si>
    <t>ESOP Debt Guarantee</t>
  </si>
  <si>
    <t>Unrealized Gain (Loss)</t>
  </si>
  <si>
    <t>Other Equity, Total</t>
  </si>
  <si>
    <t>Total Liabilities &amp; Shareholders' Equity</t>
  </si>
  <si>
    <t>Total Common Shares Outstanding</t>
  </si>
  <si>
    <t>Total Preferred Shares Outstanding</t>
  </si>
  <si>
    <t>Period Ending:</t>
  </si>
  <si>
    <t xml:space="preserve">Stock Price </t>
  </si>
  <si>
    <t>Book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</si>
</sst>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14042"/>
      <name val="Arial"/>
      <family val="2"/>
    </font>
    <font>
      <sz val="11"/>
      <color rgb="FF41404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2" borderId="4" xfId="0" applyFill="1" applyBorder="1"/>
    <xf numFmtId="3" fontId="2" fillId="0" borderId="0" xfId="0" applyNumberFormat="1" applyFont="1"/>
    <xf numFmtId="3" fontId="0" fillId="0" borderId="0" xfId="0" applyNumberFormat="1"/>
    <xf numFmtId="164" fontId="0" fillId="2" borderId="5" xfId="0" applyNumberFormat="1" applyFill="1" applyBorder="1"/>
    <xf numFmtId="2" fontId="0" fillId="2" borderId="5" xfId="0" applyNumberFormat="1" applyFill="1" applyBorder="1"/>
    <xf numFmtId="2" fontId="0" fillId="0" borderId="6" xfId="0" applyNumberFormat="1" applyBorder="1" applyAlignment="1">
      <alignment horizontal="center"/>
    </xf>
    <xf numFmtId="2" fontId="0" fillId="0" borderId="4" xfId="0" applyNumberFormat="1" applyFont="1" applyBorder="1"/>
    <xf numFmtId="2" fontId="0" fillId="2" borderId="4" xfId="0" applyNumberFormat="1" applyFont="1" applyFill="1" applyBorder="1"/>
    <xf numFmtId="2" fontId="0" fillId="0" borderId="0" xfId="0" applyNumberFormat="1"/>
    <xf numFmtId="2" fontId="3" fillId="0" borderId="4" xfId="0" applyNumberFormat="1" applyFont="1" applyBorder="1"/>
    <xf numFmtId="0" fontId="1" fillId="0" borderId="4" xfId="0" applyFont="1" applyBorder="1"/>
    <xf numFmtId="2" fontId="0" fillId="0" borderId="4" xfId="0" applyNumberFormat="1" applyBorder="1" applyAlignment="1">
      <alignment wrapText="1"/>
    </xf>
    <xf numFmtId="2" fontId="0" fillId="0" borderId="6" xfId="0" applyNumberFormat="1" applyBorder="1" applyAlignment="1">
      <alignment horizontal="center" wrapText="1"/>
    </xf>
    <xf numFmtId="0" fontId="1" fillId="0" borderId="6" xfId="0" applyFont="1" applyBorder="1"/>
    <xf numFmtId="2" fontId="0" fillId="0" borderId="6" xfId="0" applyNumberFormat="1" applyFont="1" applyBorder="1" applyAlignment="1">
      <alignment horizontal="center"/>
    </xf>
    <xf numFmtId="0" fontId="1" fillId="0" borderId="5" xfId="0" applyFont="1" applyFill="1" applyBorder="1"/>
    <xf numFmtId="0" fontId="0" fillId="0" borderId="5" xfId="0" applyBorder="1"/>
    <xf numFmtId="0" fontId="1" fillId="0" borderId="7" xfId="0" applyFont="1" applyFill="1" applyBorder="1"/>
    <xf numFmtId="2" fontId="0" fillId="0" borderId="7" xfId="0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14" sqref="D14"/>
    </sheetView>
  </sheetViews>
  <sheetFormatPr defaultRowHeight="14.4" x14ac:dyDescent="0.3"/>
  <cols>
    <col min="2" max="2" width="21.88671875" bestFit="1" customWidth="1"/>
    <col min="3" max="3" width="22.109375" bestFit="1" customWidth="1"/>
    <col min="4" max="4" width="22.5546875" bestFit="1" customWidth="1"/>
    <col min="5" max="5" width="16.44140625" bestFit="1" customWidth="1"/>
    <col min="6" max="6" width="21.88671875" customWidth="1"/>
    <col min="7" max="7" width="26" bestFit="1" customWidth="1"/>
    <col min="8" max="8" width="22.109375" customWidth="1"/>
    <col min="9" max="9" width="14.44140625" bestFit="1" customWidth="1"/>
    <col min="10" max="10" width="11.33203125" bestFit="1" customWidth="1"/>
    <col min="11" max="11" width="10.6640625" bestFit="1" customWidth="1"/>
    <col min="12" max="12" width="10.5546875" bestFit="1" customWidth="1"/>
  </cols>
  <sheetData>
    <row r="1" spans="1:12" ht="15" thickBot="1" x14ac:dyDescent="0.35">
      <c r="A1" s="1" t="s">
        <v>0</v>
      </c>
      <c r="B1" s="2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7" t="s">
        <v>8</v>
      </c>
      <c r="K1" s="19" t="s">
        <v>101</v>
      </c>
      <c r="L1" s="21" t="s">
        <v>102</v>
      </c>
    </row>
    <row r="2" spans="1:12" ht="12.75" customHeight="1" thickBot="1" x14ac:dyDescent="0.35">
      <c r="A2" s="3">
        <v>1</v>
      </c>
      <c r="B2" s="4" t="s">
        <v>9</v>
      </c>
      <c r="C2" s="15">
        <f>'1-5'!C235/'1-5'!F245*100</f>
        <v>35.844076182953842</v>
      </c>
      <c r="D2" s="15">
        <f>'1-5'!C235/'1-5'!F221*100</f>
        <v>23.956406212142848</v>
      </c>
      <c r="E2" s="15">
        <f>'1-5'!C235/'1-5'!C211*100</f>
        <v>26.351134610234062</v>
      </c>
      <c r="F2" s="15">
        <f>'1-5'!C235/'1-5'!F256</f>
        <v>2.4687761605881193</v>
      </c>
      <c r="G2" s="15">
        <f>K2/F2</f>
        <v>11.649496807012552</v>
      </c>
      <c r="H2" s="15">
        <f>K2/L2</f>
        <v>4.1756545104363543</v>
      </c>
      <c r="I2" s="16">
        <f>'1-5'!C211/'1-5'!F221</f>
        <v>0.90912237998430756</v>
      </c>
      <c r="K2" s="20">
        <v>28.76</v>
      </c>
      <c r="L2" s="22">
        <f>'1-5'!F245/'1-5'!F256</f>
        <v>6.8875430014909433</v>
      </c>
    </row>
    <row r="3" spans="1:12" ht="15" thickBot="1" x14ac:dyDescent="0.35">
      <c r="A3" s="3">
        <v>2</v>
      </c>
      <c r="B3" s="4" t="s">
        <v>10</v>
      </c>
      <c r="C3" s="8">
        <f>'1-5'!C29/'1-5'!F40*100</f>
        <v>-7.3083594343048714</v>
      </c>
      <c r="D3" s="8">
        <f>'1-5'!C29/'1-5'!F16*100</f>
        <v>-1.7000634199533908</v>
      </c>
      <c r="E3" s="8">
        <f>'1-5'!C29/'1-5'!C5*100</f>
        <v>-1.9925479621278628</v>
      </c>
      <c r="F3" s="8">
        <f>'1-5'!C29/'1-5'!F51</f>
        <v>-0.66719329742669065</v>
      </c>
      <c r="G3" s="15">
        <f t="shared" ref="G3:G11" si="0">K3/F3</f>
        <v>-16.651845938576347</v>
      </c>
      <c r="H3" s="15">
        <f t="shared" ref="H3:H11" si="1">K3/L3</f>
        <v>1.2169767536378568</v>
      </c>
      <c r="I3" s="9">
        <f>'1-5'!C5/'1-5'!F16</f>
        <v>0.85321078953496055</v>
      </c>
      <c r="K3" s="20">
        <v>11.11</v>
      </c>
      <c r="L3" s="22">
        <f>('1-5'!F40-0)/'1-5'!F51</f>
        <v>9.1291801316576908</v>
      </c>
    </row>
    <row r="4" spans="1:12" ht="15" thickBot="1" x14ac:dyDescent="0.35">
      <c r="A4" s="3">
        <v>3</v>
      </c>
      <c r="B4" s="4" t="s">
        <v>11</v>
      </c>
      <c r="C4" s="8">
        <f>'1-5'!C81/'1-5'!F91*100</f>
        <v>17.112310456548585</v>
      </c>
      <c r="D4" s="8">
        <f>'1-5'!C81/'1-5'!F67*100</f>
        <v>2.2496831640004098</v>
      </c>
      <c r="E4" s="8">
        <f>'1-5'!C81/'1-5'!C57*100</f>
        <v>64.540433871608684</v>
      </c>
      <c r="F4" s="8">
        <f>'1-5'!C81/'1-5'!F102</f>
        <v>4.2877049999999999</v>
      </c>
      <c r="G4" s="15">
        <f t="shared" si="0"/>
        <v>17.561842524147533</v>
      </c>
      <c r="H4" s="15">
        <f t="shared" si="1"/>
        <v>3.0052370146222942</v>
      </c>
      <c r="I4" s="9">
        <f>'1-5'!C57/'1-5'!F67</f>
        <v>3.4856957554325413E-2</v>
      </c>
      <c r="K4" s="20">
        <v>75.3</v>
      </c>
      <c r="L4" s="22">
        <f>'1-5'!F91/'1-5'!F102</f>
        <v>25.056259999999998</v>
      </c>
    </row>
    <row r="5" spans="1:12" ht="15" thickBot="1" x14ac:dyDescent="0.35">
      <c r="A5" s="3">
        <v>4</v>
      </c>
      <c r="B5" s="4" t="s">
        <v>12</v>
      </c>
      <c r="C5" s="10">
        <f>'1-5'!C132/'1-5'!F142*100</f>
        <v>11.140996547318725</v>
      </c>
      <c r="D5" s="10">
        <f>'1-5'!C132/'1-5'!F118*100</f>
        <v>1.9651787695766125</v>
      </c>
      <c r="E5" s="11">
        <f>'1-5'!C132/'1-5'!C108*100</f>
        <v>59.329164693624769</v>
      </c>
      <c r="F5" s="13">
        <f>'1-5'!C132/'1-5'!F153</f>
        <v>3.1398605534601396</v>
      </c>
      <c r="G5" s="15">
        <f t="shared" si="0"/>
        <v>11.92728127965108</v>
      </c>
      <c r="H5" s="15">
        <f t="shared" si="1"/>
        <v>1.3288179955549195</v>
      </c>
      <c r="I5" s="18">
        <f>'1-5'!C108/'1-5'!F118</f>
        <v>3.3123317675628448E-2</v>
      </c>
      <c r="J5" s="5"/>
      <c r="K5" s="20">
        <v>37.450000000000003</v>
      </c>
      <c r="L5" s="22">
        <f>'1-5'!F142/'1-5'!F153</f>
        <v>28.182941625772262</v>
      </c>
    </row>
    <row r="6" spans="1:12" ht="15" thickBot="1" x14ac:dyDescent="0.35">
      <c r="A6" s="3">
        <v>5</v>
      </c>
      <c r="B6" s="4" t="s">
        <v>13</v>
      </c>
      <c r="C6" s="8">
        <f>'1-5'!C184/'1-5'!F194*100</f>
        <v>12.49581874679007</v>
      </c>
      <c r="D6" s="8">
        <f>'1-5'!C184/'1-5'!F170*100</f>
        <v>1.9516930853823877</v>
      </c>
      <c r="E6" s="8">
        <f>'1-5'!C184/'1-5'!C160*100</f>
        <v>57.022904794206177</v>
      </c>
      <c r="F6" s="8">
        <f>'1-5'!C184/'1-5'!F205</f>
        <v>2.339773333333333</v>
      </c>
      <c r="G6" s="15">
        <f t="shared" si="0"/>
        <v>13.338898924682166</v>
      </c>
      <c r="H6" s="15">
        <f t="shared" si="1"/>
        <v>1.6668046324458128</v>
      </c>
      <c r="I6" s="9">
        <f>'1-5'!C160/'1-5'!F170</f>
        <v>3.4226476052491281E-2</v>
      </c>
      <c r="K6" s="20">
        <v>31.21</v>
      </c>
      <c r="L6" s="22">
        <f>'1-5'!F194/'1-5'!F205</f>
        <v>18.724450000000001</v>
      </c>
    </row>
    <row r="7" spans="1:12" ht="15" thickBot="1" x14ac:dyDescent="0.35">
      <c r="A7" s="3">
        <v>6</v>
      </c>
      <c r="B7" s="4" t="s">
        <v>14</v>
      </c>
      <c r="C7" s="8">
        <f>'6-10'!D29/'6-10'!H41*100</f>
        <v>7.5957761806209678</v>
      </c>
      <c r="D7" s="8">
        <f>'6-10'!D29/'6-10'!H17*100</f>
        <v>5.279275869097547</v>
      </c>
      <c r="E7" s="8">
        <f>'6-10'!D29/'6-10'!D5*100</f>
        <v>8.3287095531765623</v>
      </c>
      <c r="F7" s="8">
        <f>'6-10'!D29/'6-10'!H52</f>
        <v>5.5099066666666667</v>
      </c>
      <c r="G7" s="15">
        <f t="shared" si="0"/>
        <v>15.646363035792499</v>
      </c>
      <c r="H7" s="15">
        <f t="shared" si="1"/>
        <v>1.1884627166062101</v>
      </c>
      <c r="I7" s="9">
        <f>'6-10'!D5/'6-10'!H17</f>
        <v>0.63386480647341525</v>
      </c>
      <c r="K7" s="20">
        <v>86.21</v>
      </c>
      <c r="L7" s="22">
        <f>'6-10'!H41/'6-10'!H52</f>
        <v>72.539086666666677</v>
      </c>
    </row>
    <row r="8" spans="1:12" ht="15" thickBot="1" x14ac:dyDescent="0.35">
      <c r="A8" s="3">
        <v>7</v>
      </c>
      <c r="B8" s="4" t="s">
        <v>15</v>
      </c>
      <c r="C8" s="8">
        <f>'6-10'!D82/'6-10'!H92*100</f>
        <v>16.629324198882721</v>
      </c>
      <c r="D8" s="8">
        <f>'6-10'!D82/'6-10'!H68*100</f>
        <v>8.3514306912490213</v>
      </c>
      <c r="E8" s="8">
        <f>'6-10'!D82/'6-10'!D58*100</f>
        <v>23.137329580665149</v>
      </c>
      <c r="F8" s="8">
        <f>'6-10'!D82/'6-10'!H103</f>
        <v>2.5242769728341687</v>
      </c>
      <c r="G8" s="15">
        <f t="shared" si="0"/>
        <v>16.333389894892719</v>
      </c>
      <c r="H8" s="15">
        <f t="shared" si="1"/>
        <v>2.71613235828926</v>
      </c>
      <c r="I8" s="9">
        <f>'6-10'!D58/'6-10'!H68</f>
        <v>0.36095050045135485</v>
      </c>
      <c r="K8" s="20">
        <v>41.23</v>
      </c>
      <c r="L8" s="22">
        <f>'6-10'!H92/'6-10'!H103</f>
        <v>15.179672623159082</v>
      </c>
    </row>
    <row r="9" spans="1:12" ht="15" thickBot="1" x14ac:dyDescent="0.35">
      <c r="A9" s="3">
        <v>8</v>
      </c>
      <c r="B9" s="4" t="s">
        <v>16</v>
      </c>
      <c r="C9" s="8">
        <f>'6-10'!D133/'6-10'!H143*100</f>
        <v>47.862515844078061</v>
      </c>
      <c r="D9" s="8">
        <f>'6-10'!D133/'6-10'!H119*100</f>
        <v>37.095312506929893</v>
      </c>
      <c r="E9" s="8">
        <f>'6-10'!D133/'6-10'!D109*100</f>
        <v>52.878404158300761</v>
      </c>
      <c r="F9" s="8">
        <f>'6-10'!D133/'6-10'!H154</f>
        <v>21.083858499285775</v>
      </c>
      <c r="G9" s="15">
        <f t="shared" si="0"/>
        <v>6.7193583188200172</v>
      </c>
      <c r="H9" s="15">
        <f t="shared" si="1"/>
        <v>3.2160539399656081</v>
      </c>
      <c r="I9" s="9">
        <f>'6-10'!D109/'6-10'!H119</f>
        <v>0.70152102918761661</v>
      </c>
      <c r="K9" s="20">
        <v>141.66999999999999</v>
      </c>
      <c r="L9" s="22">
        <f>'6-10'!H143/'6-10'!H154</f>
        <v>44.050878077472476</v>
      </c>
    </row>
    <row r="10" spans="1:12" ht="15" thickBot="1" x14ac:dyDescent="0.35">
      <c r="A10" s="3">
        <v>9</v>
      </c>
      <c r="B10" s="4" t="s">
        <v>17</v>
      </c>
      <c r="C10" s="8">
        <f>'6-10'!D184/'6-10'!H194*100</f>
        <v>21.481320824385993</v>
      </c>
      <c r="D10" s="8">
        <f>'6-10'!D184/'6-10'!H170*100</f>
        <v>15.315197115607845</v>
      </c>
      <c r="E10" s="8">
        <f>'6-10'!D184/'6-10'!D160*100</f>
        <v>35.063582360588399</v>
      </c>
      <c r="F10" s="8">
        <f>'6-10'!D184/'6-10'!H205</f>
        <v>4.9586787118129783</v>
      </c>
      <c r="G10" s="15">
        <f t="shared" si="0"/>
        <v>7.491915116722156</v>
      </c>
      <c r="H10" s="15">
        <f t="shared" si="1"/>
        <v>1.6093623221137585</v>
      </c>
      <c r="I10" s="9">
        <f>'6-10'!D160/'6-10'!H170</f>
        <v>0.43678358241062626</v>
      </c>
      <c r="K10" s="20">
        <v>37.15</v>
      </c>
      <c r="L10" s="22">
        <f>'6-10'!H194/'6-10'!H205</f>
        <v>23.083676987793947</v>
      </c>
    </row>
    <row r="11" spans="1:12" ht="15" thickBot="1" x14ac:dyDescent="0.35">
      <c r="A11" s="3">
        <v>10</v>
      </c>
      <c r="B11" s="4" t="s">
        <v>18</v>
      </c>
      <c r="C11" s="8">
        <f>'6-10'!D235/'6-10'!H246*100</f>
        <v>2.9474373436482488</v>
      </c>
      <c r="D11" s="8">
        <f>'6-10'!D235/'6-10'!H222*100</f>
        <v>2.4829147479044749</v>
      </c>
      <c r="E11" s="8">
        <f>'6-10'!D235/'6-10'!D211*100</f>
        <v>5.8960286444430201</v>
      </c>
      <c r="F11" s="7">
        <f>'6-10'!D235/'6-10'!H257</f>
        <v>0.73624888888888884</v>
      </c>
      <c r="G11" s="15">
        <f t="shared" si="0"/>
        <v>56.556961414014587</v>
      </c>
      <c r="H11" s="15">
        <f t="shared" si="1"/>
        <v>1.6669810011493966</v>
      </c>
      <c r="I11" s="9">
        <f>'6-10'!D211/'6-10'!H222</f>
        <v>0.42111646629203714</v>
      </c>
      <c r="K11" s="20">
        <v>41.64</v>
      </c>
      <c r="L11" s="22">
        <f>'6-10'!H246/'6-10'!H257</f>
        <v>24.979288888888888</v>
      </c>
    </row>
    <row r="14" spans="1:12" x14ac:dyDescent="0.3">
      <c r="F14" s="6"/>
    </row>
    <row r="15" spans="1:12" x14ac:dyDescent="0.3">
      <c r="F1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7"/>
  <sheetViews>
    <sheetView zoomScale="90" zoomScaleNormal="90" workbookViewId="0">
      <selection activeCell="H5" sqref="H5"/>
    </sheetView>
  </sheetViews>
  <sheetFormatPr defaultRowHeight="14.4" x14ac:dyDescent="0.3"/>
  <cols>
    <col min="2" max="2" width="50.5546875" bestFit="1" customWidth="1"/>
    <col min="5" max="5" width="40.109375" bestFit="1" customWidth="1"/>
  </cols>
  <sheetData>
    <row r="2" spans="2:6" x14ac:dyDescent="0.3">
      <c r="B2" s="23" t="str">
        <f>Ratios!B3</f>
        <v>PETRO RABIGH</v>
      </c>
      <c r="C2" s="23"/>
      <c r="D2" s="23"/>
      <c r="E2" s="23"/>
      <c r="F2" s="23"/>
    </row>
    <row r="3" spans="2:6" x14ac:dyDescent="0.3">
      <c r="C3">
        <v>2022</v>
      </c>
    </row>
    <row r="4" spans="2:6" x14ac:dyDescent="0.3">
      <c r="C4" t="s">
        <v>19</v>
      </c>
      <c r="F4">
        <v>2022</v>
      </c>
    </row>
    <row r="5" spans="2:6" x14ac:dyDescent="0.3">
      <c r="B5" t="s">
        <v>20</v>
      </c>
      <c r="C5">
        <v>55952.480000000003</v>
      </c>
      <c r="F5" t="s">
        <v>19</v>
      </c>
    </row>
    <row r="6" spans="2:6" x14ac:dyDescent="0.3">
      <c r="B6" t="s">
        <v>21</v>
      </c>
      <c r="C6">
        <v>55952.480000000003</v>
      </c>
      <c r="E6" t="s">
        <v>54</v>
      </c>
      <c r="F6">
        <v>12260.81</v>
      </c>
    </row>
    <row r="7" spans="2:6" x14ac:dyDescent="0.3">
      <c r="B7" t="s">
        <v>22</v>
      </c>
      <c r="C7" t="s">
        <v>23</v>
      </c>
      <c r="E7" t="s">
        <v>55</v>
      </c>
      <c r="F7">
        <v>2044.79</v>
      </c>
    </row>
    <row r="8" spans="2:6" x14ac:dyDescent="0.3">
      <c r="B8" t="s">
        <v>24</v>
      </c>
      <c r="C8">
        <v>54355.94</v>
      </c>
      <c r="E8" t="s">
        <v>56</v>
      </c>
      <c r="F8" t="s">
        <v>23</v>
      </c>
    </row>
    <row r="9" spans="2:6" x14ac:dyDescent="0.3">
      <c r="B9" t="s">
        <v>25</v>
      </c>
      <c r="C9">
        <v>1596.54</v>
      </c>
      <c r="E9" t="s">
        <v>57</v>
      </c>
      <c r="F9">
        <v>2044.79</v>
      </c>
    </row>
    <row r="10" spans="2:6" x14ac:dyDescent="0.3">
      <c r="B10" t="s">
        <v>26</v>
      </c>
      <c r="C10">
        <v>55939.26</v>
      </c>
      <c r="E10" t="s">
        <v>58</v>
      </c>
      <c r="F10" t="s">
        <v>23</v>
      </c>
    </row>
    <row r="11" spans="2:6" x14ac:dyDescent="0.3">
      <c r="B11" t="s">
        <v>27</v>
      </c>
      <c r="C11">
        <v>1685.48</v>
      </c>
      <c r="E11" t="s">
        <v>59</v>
      </c>
      <c r="F11">
        <v>5457.35</v>
      </c>
    </row>
    <row r="12" spans="2:6" x14ac:dyDescent="0.3">
      <c r="B12" t="s">
        <v>28</v>
      </c>
      <c r="C12" t="s">
        <v>23</v>
      </c>
      <c r="E12" t="s">
        <v>60</v>
      </c>
      <c r="F12">
        <v>5377.37</v>
      </c>
    </row>
    <row r="13" spans="2:6" x14ac:dyDescent="0.3">
      <c r="B13" t="s">
        <v>29</v>
      </c>
      <c r="C13" t="s">
        <v>23</v>
      </c>
      <c r="E13" t="s">
        <v>61</v>
      </c>
      <c r="F13">
        <v>4028.76</v>
      </c>
    </row>
    <row r="14" spans="2:6" x14ac:dyDescent="0.3">
      <c r="B14" t="s">
        <v>30</v>
      </c>
      <c r="C14">
        <v>-1303.0899999999999</v>
      </c>
      <c r="E14" t="s">
        <v>62</v>
      </c>
      <c r="F14">
        <v>109.05</v>
      </c>
    </row>
    <row r="15" spans="2:6" x14ac:dyDescent="0.3">
      <c r="B15" t="s">
        <v>31</v>
      </c>
      <c r="C15" t="s">
        <v>23</v>
      </c>
      <c r="E15" t="s">
        <v>63</v>
      </c>
      <c r="F15">
        <v>620.86</v>
      </c>
    </row>
    <row r="16" spans="2:6" x14ac:dyDescent="0.3">
      <c r="B16" t="s">
        <v>32</v>
      </c>
      <c r="C16">
        <v>1200.93</v>
      </c>
      <c r="E16" t="s">
        <v>64</v>
      </c>
      <c r="F16">
        <v>65578.73</v>
      </c>
    </row>
    <row r="17" spans="2:6" x14ac:dyDescent="0.3">
      <c r="B17" t="s">
        <v>33</v>
      </c>
      <c r="C17">
        <v>13.22</v>
      </c>
      <c r="E17" t="s">
        <v>65</v>
      </c>
      <c r="F17">
        <v>52647.75</v>
      </c>
    </row>
    <row r="18" spans="2:6" x14ac:dyDescent="0.3">
      <c r="B18" t="s">
        <v>34</v>
      </c>
      <c r="C18" t="s">
        <v>23</v>
      </c>
      <c r="E18" t="s">
        <v>66</v>
      </c>
      <c r="F18">
        <v>84687.34</v>
      </c>
    </row>
    <row r="19" spans="2:6" x14ac:dyDescent="0.3">
      <c r="B19" t="s">
        <v>35</v>
      </c>
      <c r="C19">
        <v>-0.98799999999999999</v>
      </c>
      <c r="E19" t="s">
        <v>67</v>
      </c>
      <c r="F19">
        <v>-32039.599999999999</v>
      </c>
    </row>
    <row r="20" spans="2:6" x14ac:dyDescent="0.3">
      <c r="B20" t="s">
        <v>36</v>
      </c>
      <c r="C20">
        <v>1081.1300000000001</v>
      </c>
      <c r="E20" t="s">
        <v>68</v>
      </c>
      <c r="F20" t="s">
        <v>23</v>
      </c>
    </row>
    <row r="21" spans="2:6" x14ac:dyDescent="0.3">
      <c r="B21" t="s">
        <v>37</v>
      </c>
      <c r="C21">
        <v>-1066.93</v>
      </c>
      <c r="E21" t="s">
        <v>69</v>
      </c>
      <c r="F21">
        <v>291.27999999999997</v>
      </c>
    </row>
    <row r="22" spans="2:6" x14ac:dyDescent="0.3">
      <c r="B22" t="s">
        <v>38</v>
      </c>
      <c r="C22">
        <v>47.95</v>
      </c>
      <c r="E22" t="s">
        <v>70</v>
      </c>
      <c r="F22">
        <v>10</v>
      </c>
    </row>
    <row r="23" spans="2:6" x14ac:dyDescent="0.3">
      <c r="B23" t="s">
        <v>39</v>
      </c>
      <c r="C23">
        <v>-1114.8800000000001</v>
      </c>
      <c r="E23" t="s">
        <v>71</v>
      </c>
      <c r="F23">
        <v>75.83</v>
      </c>
    </row>
    <row r="24" spans="2:6" x14ac:dyDescent="0.3">
      <c r="B24" t="s">
        <v>40</v>
      </c>
      <c r="C24" t="s">
        <v>23</v>
      </c>
      <c r="E24" t="s">
        <v>72</v>
      </c>
      <c r="F24" t="s">
        <v>23</v>
      </c>
    </row>
    <row r="25" spans="2:6" x14ac:dyDescent="0.3">
      <c r="B25" t="s">
        <v>41</v>
      </c>
      <c r="C25" t="s">
        <v>23</v>
      </c>
      <c r="E25" t="s">
        <v>73</v>
      </c>
      <c r="F25">
        <v>-434.68</v>
      </c>
    </row>
    <row r="26" spans="2:6" x14ac:dyDescent="0.3">
      <c r="B26" t="s">
        <v>42</v>
      </c>
      <c r="C26" t="s">
        <v>23</v>
      </c>
      <c r="E26" t="s">
        <v>74</v>
      </c>
      <c r="F26">
        <v>26931.279999999999</v>
      </c>
    </row>
    <row r="27" spans="2:6" x14ac:dyDescent="0.3">
      <c r="B27" t="s">
        <v>43</v>
      </c>
      <c r="C27">
        <v>-1114.8800000000001</v>
      </c>
      <c r="E27" t="s">
        <v>75</v>
      </c>
      <c r="F27">
        <v>12018.2</v>
      </c>
    </row>
    <row r="28" spans="2:6" x14ac:dyDescent="0.3">
      <c r="B28" t="s">
        <v>44</v>
      </c>
      <c r="C28" t="s">
        <v>23</v>
      </c>
      <c r="E28" t="s">
        <v>76</v>
      </c>
      <c r="F28" t="s">
        <v>23</v>
      </c>
    </row>
    <row r="29" spans="2:6" x14ac:dyDescent="0.3">
      <c r="B29" t="s">
        <v>45</v>
      </c>
      <c r="C29">
        <v>-1114.8800000000001</v>
      </c>
      <c r="E29" t="s">
        <v>77</v>
      </c>
      <c r="F29">
        <v>37.049999999999997</v>
      </c>
    </row>
    <row r="30" spans="2:6" x14ac:dyDescent="0.3">
      <c r="B30" t="s">
        <v>46</v>
      </c>
      <c r="C30" t="s">
        <v>23</v>
      </c>
      <c r="E30" t="s">
        <v>78</v>
      </c>
      <c r="F30" t="s">
        <v>23</v>
      </c>
    </row>
    <row r="31" spans="2:6" x14ac:dyDescent="0.3">
      <c r="B31" t="s">
        <v>47</v>
      </c>
      <c r="C31">
        <v>-1114.8800000000001</v>
      </c>
      <c r="E31" t="s">
        <v>79</v>
      </c>
      <c r="F31">
        <v>14037.67</v>
      </c>
    </row>
    <row r="32" spans="2:6" x14ac:dyDescent="0.3">
      <c r="B32" t="s">
        <v>48</v>
      </c>
      <c r="C32">
        <v>-5.17</v>
      </c>
      <c r="E32" t="s">
        <v>80</v>
      </c>
      <c r="F32">
        <v>838.35</v>
      </c>
    </row>
    <row r="33" spans="2:6" x14ac:dyDescent="0.3">
      <c r="B33" t="s">
        <v>49</v>
      </c>
      <c r="C33">
        <v>-1109.71</v>
      </c>
      <c r="E33" t="s">
        <v>81</v>
      </c>
      <c r="F33">
        <v>50323.87</v>
      </c>
    </row>
    <row r="34" spans="2:6" x14ac:dyDescent="0.3">
      <c r="B34" t="s">
        <v>50</v>
      </c>
      <c r="C34">
        <v>1404.7</v>
      </c>
      <c r="E34" t="s">
        <v>82</v>
      </c>
      <c r="F34">
        <v>22672.87</v>
      </c>
    </row>
    <row r="35" spans="2:6" x14ac:dyDescent="0.3">
      <c r="B35" t="s">
        <v>51</v>
      </c>
      <c r="C35">
        <v>-0.79400000000000004</v>
      </c>
      <c r="E35" t="s">
        <v>83</v>
      </c>
      <c r="F35">
        <v>12577.39</v>
      </c>
    </row>
    <row r="36" spans="2:6" x14ac:dyDescent="0.3">
      <c r="B36" t="s">
        <v>52</v>
      </c>
      <c r="C36" t="s">
        <v>23</v>
      </c>
      <c r="E36" t="s">
        <v>84</v>
      </c>
      <c r="F36">
        <v>10095.48</v>
      </c>
    </row>
    <row r="37" spans="2:6" x14ac:dyDescent="0.3">
      <c r="B37" t="s">
        <v>53</v>
      </c>
      <c r="C37">
        <v>-0.47399999999999998</v>
      </c>
      <c r="E37" t="s">
        <v>85</v>
      </c>
      <c r="F37" t="s">
        <v>23</v>
      </c>
    </row>
    <row r="38" spans="2:6" x14ac:dyDescent="0.3">
      <c r="E38" t="s">
        <v>40</v>
      </c>
      <c r="F38" t="s">
        <v>23</v>
      </c>
    </row>
    <row r="39" spans="2:6" x14ac:dyDescent="0.3">
      <c r="E39" t="s">
        <v>86</v>
      </c>
      <c r="F39">
        <v>-27803.69</v>
      </c>
    </row>
    <row r="40" spans="2:6" x14ac:dyDescent="0.3">
      <c r="E40" t="s">
        <v>87</v>
      </c>
      <c r="F40">
        <v>15254.86</v>
      </c>
    </row>
    <row r="41" spans="2:6" x14ac:dyDescent="0.3">
      <c r="E41" t="s">
        <v>88</v>
      </c>
      <c r="F41" t="s">
        <v>23</v>
      </c>
    </row>
    <row r="42" spans="2:6" x14ac:dyDescent="0.3">
      <c r="E42" t="s">
        <v>89</v>
      </c>
      <c r="F42" t="s">
        <v>23</v>
      </c>
    </row>
    <row r="43" spans="2:6" x14ac:dyDescent="0.3">
      <c r="E43" t="s">
        <v>90</v>
      </c>
      <c r="F43">
        <v>16710</v>
      </c>
    </row>
    <row r="44" spans="2:6" x14ac:dyDescent="0.3">
      <c r="E44" t="s">
        <v>91</v>
      </c>
      <c r="F44" t="s">
        <v>23</v>
      </c>
    </row>
    <row r="45" spans="2:6" x14ac:dyDescent="0.3">
      <c r="E45" t="s">
        <v>92</v>
      </c>
      <c r="F45">
        <v>-1449.8</v>
      </c>
    </row>
    <row r="46" spans="2:6" x14ac:dyDescent="0.3">
      <c r="E46" t="s">
        <v>93</v>
      </c>
      <c r="F46" t="s">
        <v>23</v>
      </c>
    </row>
    <row r="47" spans="2:6" x14ac:dyDescent="0.3">
      <c r="E47" t="s">
        <v>94</v>
      </c>
      <c r="F47" t="s">
        <v>23</v>
      </c>
    </row>
    <row r="48" spans="2:6" x14ac:dyDescent="0.3">
      <c r="E48" t="s">
        <v>95</v>
      </c>
      <c r="F48" t="s">
        <v>23</v>
      </c>
    </row>
    <row r="49" spans="2:6" x14ac:dyDescent="0.3">
      <c r="E49" t="s">
        <v>96</v>
      </c>
      <c r="F49">
        <v>-5.34</v>
      </c>
    </row>
    <row r="50" spans="2:6" x14ac:dyDescent="0.3">
      <c r="E50" t="s">
        <v>97</v>
      </c>
      <c r="F50">
        <v>65578.73</v>
      </c>
    </row>
    <row r="51" spans="2:6" x14ac:dyDescent="0.3">
      <c r="E51" t="s">
        <v>98</v>
      </c>
      <c r="F51">
        <v>1671</v>
      </c>
    </row>
    <row r="52" spans="2:6" x14ac:dyDescent="0.3">
      <c r="E52" t="s">
        <v>99</v>
      </c>
      <c r="F52" t="s">
        <v>23</v>
      </c>
    </row>
    <row r="54" spans="2:6" x14ac:dyDescent="0.3">
      <c r="B54" s="23" t="str">
        <f>Ratios!B4</f>
        <v>ALRAJHI</v>
      </c>
      <c r="C54" s="23"/>
      <c r="D54" s="23"/>
      <c r="E54" s="23"/>
      <c r="F54" s="23"/>
    </row>
    <row r="55" spans="2:6" x14ac:dyDescent="0.3">
      <c r="B55" t="s">
        <v>100</v>
      </c>
      <c r="C55">
        <v>2022</v>
      </c>
      <c r="F55">
        <v>2022</v>
      </c>
    </row>
    <row r="56" spans="2:6" x14ac:dyDescent="0.3">
      <c r="C56" t="s">
        <v>19</v>
      </c>
      <c r="F56" t="s">
        <v>19</v>
      </c>
    </row>
    <row r="57" spans="2:6" x14ac:dyDescent="0.3">
      <c r="B57" t="s">
        <v>20</v>
      </c>
      <c r="C57">
        <v>26573.759999999998</v>
      </c>
      <c r="E57" t="s">
        <v>54</v>
      </c>
      <c r="F57">
        <v>78903.3</v>
      </c>
    </row>
    <row r="58" spans="2:6" x14ac:dyDescent="0.3">
      <c r="B58" t="s">
        <v>21</v>
      </c>
      <c r="C58">
        <v>6402.33</v>
      </c>
      <c r="E58" t="s">
        <v>55</v>
      </c>
      <c r="F58">
        <v>30164.52</v>
      </c>
    </row>
    <row r="59" spans="2:6" x14ac:dyDescent="0.3">
      <c r="B59" t="s">
        <v>22</v>
      </c>
      <c r="C59">
        <v>20171.43</v>
      </c>
      <c r="E59" t="s">
        <v>56</v>
      </c>
      <c r="F59" t="s">
        <v>23</v>
      </c>
    </row>
    <row r="60" spans="2:6" x14ac:dyDescent="0.3">
      <c r="B60" t="s">
        <v>24</v>
      </c>
      <c r="C60" t="s">
        <v>23</v>
      </c>
      <c r="E60" t="s">
        <v>57</v>
      </c>
      <c r="F60">
        <v>25193.17</v>
      </c>
    </row>
    <row r="61" spans="2:6" x14ac:dyDescent="0.3">
      <c r="B61" t="s">
        <v>25</v>
      </c>
      <c r="C61">
        <v>26573.759999999998</v>
      </c>
      <c r="E61" t="s">
        <v>58</v>
      </c>
      <c r="F61" t="s">
        <v>23</v>
      </c>
    </row>
    <row r="62" spans="2:6" x14ac:dyDescent="0.3">
      <c r="B62" t="s">
        <v>26</v>
      </c>
      <c r="C62">
        <v>7410.66</v>
      </c>
      <c r="E62" t="s">
        <v>59</v>
      </c>
      <c r="F62">
        <v>14125.9</v>
      </c>
    </row>
    <row r="63" spans="2:6" x14ac:dyDescent="0.3">
      <c r="B63" t="s">
        <v>27</v>
      </c>
      <c r="C63">
        <v>7410.66</v>
      </c>
      <c r="E63" t="s">
        <v>60</v>
      </c>
      <c r="F63" t="s">
        <v>23</v>
      </c>
    </row>
    <row r="64" spans="2:6" x14ac:dyDescent="0.3">
      <c r="B64" t="s">
        <v>28</v>
      </c>
      <c r="C64" t="s">
        <v>23</v>
      </c>
      <c r="E64" t="s">
        <v>61</v>
      </c>
      <c r="F64">
        <v>28.02</v>
      </c>
    </row>
    <row r="65" spans="2:6" x14ac:dyDescent="0.3">
      <c r="B65" t="s">
        <v>29</v>
      </c>
      <c r="C65" t="s">
        <v>23</v>
      </c>
      <c r="E65" t="s">
        <v>62</v>
      </c>
      <c r="F65">
        <v>927.01</v>
      </c>
    </row>
    <row r="66" spans="2:6" x14ac:dyDescent="0.3">
      <c r="B66" t="s">
        <v>30</v>
      </c>
      <c r="C66" t="s">
        <v>23</v>
      </c>
      <c r="E66" t="s">
        <v>63</v>
      </c>
      <c r="F66">
        <v>33657.839999999997</v>
      </c>
    </row>
    <row r="67" spans="2:6" x14ac:dyDescent="0.3">
      <c r="B67" t="s">
        <v>31</v>
      </c>
      <c r="C67" t="s">
        <v>23</v>
      </c>
      <c r="E67" t="s">
        <v>64</v>
      </c>
      <c r="F67">
        <v>762366.02</v>
      </c>
    </row>
    <row r="68" spans="2:6" x14ac:dyDescent="0.3">
      <c r="B68" t="s">
        <v>32</v>
      </c>
      <c r="C68" t="s">
        <v>23</v>
      </c>
      <c r="E68" t="s">
        <v>65</v>
      </c>
      <c r="F68">
        <v>11338.78</v>
      </c>
    </row>
    <row r="69" spans="2:6" x14ac:dyDescent="0.3">
      <c r="B69" t="s">
        <v>33</v>
      </c>
      <c r="C69">
        <v>19163.099999999999</v>
      </c>
      <c r="E69" t="s">
        <v>66</v>
      </c>
      <c r="F69">
        <v>20269.32</v>
      </c>
    </row>
    <row r="70" spans="2:6" x14ac:dyDescent="0.3">
      <c r="B70" t="s">
        <v>34</v>
      </c>
      <c r="C70" t="s">
        <v>23</v>
      </c>
      <c r="E70" t="s">
        <v>67</v>
      </c>
      <c r="F70">
        <v>-8930.5300000000007</v>
      </c>
    </row>
    <row r="71" spans="2:6" x14ac:dyDescent="0.3">
      <c r="B71" t="s">
        <v>35</v>
      </c>
      <c r="C71">
        <v>1.28</v>
      </c>
      <c r="E71" t="s">
        <v>68</v>
      </c>
      <c r="F71">
        <v>248.73</v>
      </c>
    </row>
    <row r="72" spans="2:6" x14ac:dyDescent="0.3">
      <c r="B72" t="s">
        <v>36</v>
      </c>
      <c r="C72">
        <v>39.130000000000003</v>
      </c>
      <c r="E72" t="s">
        <v>69</v>
      </c>
      <c r="F72">
        <v>965.81</v>
      </c>
    </row>
    <row r="73" spans="2:6" x14ac:dyDescent="0.3">
      <c r="B73" t="s">
        <v>37</v>
      </c>
      <c r="C73">
        <v>19122.689999999999</v>
      </c>
      <c r="E73" t="s">
        <v>70</v>
      </c>
      <c r="F73">
        <v>98878.33</v>
      </c>
    </row>
    <row r="74" spans="2:6" x14ac:dyDescent="0.3">
      <c r="B74" t="s">
        <v>38</v>
      </c>
      <c r="C74">
        <v>1971.86</v>
      </c>
      <c r="E74" t="s">
        <v>71</v>
      </c>
      <c r="F74">
        <v>14125.9</v>
      </c>
    </row>
    <row r="75" spans="2:6" x14ac:dyDescent="0.3">
      <c r="B75" t="s">
        <v>39</v>
      </c>
      <c r="C75">
        <v>17150.82</v>
      </c>
      <c r="E75" t="s">
        <v>72</v>
      </c>
      <c r="F75">
        <v>3692.95</v>
      </c>
    </row>
    <row r="76" spans="2:6" x14ac:dyDescent="0.3">
      <c r="B76" t="s">
        <v>40</v>
      </c>
      <c r="C76" t="s">
        <v>23</v>
      </c>
      <c r="E76" t="s">
        <v>73</v>
      </c>
      <c r="F76">
        <v>24531.31</v>
      </c>
    </row>
    <row r="77" spans="2:6" x14ac:dyDescent="0.3">
      <c r="B77" t="s">
        <v>41</v>
      </c>
      <c r="C77" t="s">
        <v>23</v>
      </c>
      <c r="E77" t="s">
        <v>74</v>
      </c>
      <c r="F77">
        <v>647443.9</v>
      </c>
    </row>
    <row r="78" spans="2:6" x14ac:dyDescent="0.3">
      <c r="B78" t="s">
        <v>42</v>
      </c>
      <c r="C78" t="s">
        <v>23</v>
      </c>
      <c r="E78" t="s">
        <v>75</v>
      </c>
      <c r="F78">
        <v>640820.99</v>
      </c>
    </row>
    <row r="79" spans="2:6" x14ac:dyDescent="0.3">
      <c r="B79" t="s">
        <v>43</v>
      </c>
      <c r="C79">
        <v>17150.82</v>
      </c>
      <c r="E79" t="s">
        <v>76</v>
      </c>
      <c r="F79" t="s">
        <v>23</v>
      </c>
    </row>
    <row r="80" spans="2:6" x14ac:dyDescent="0.3">
      <c r="B80" t="s">
        <v>44</v>
      </c>
      <c r="C80" t="s">
        <v>23</v>
      </c>
      <c r="E80" t="s">
        <v>77</v>
      </c>
      <c r="F80">
        <v>2108.9</v>
      </c>
    </row>
    <row r="81" spans="2:6" x14ac:dyDescent="0.3">
      <c r="B81" t="s">
        <v>45</v>
      </c>
      <c r="C81">
        <v>17150.82</v>
      </c>
      <c r="E81" t="s">
        <v>78</v>
      </c>
      <c r="F81">
        <v>1677.64</v>
      </c>
    </row>
    <row r="82" spans="2:6" x14ac:dyDescent="0.3">
      <c r="B82" t="s">
        <v>46</v>
      </c>
      <c r="C82" t="s">
        <v>23</v>
      </c>
      <c r="E82" t="s">
        <v>79</v>
      </c>
      <c r="F82" t="s">
        <v>23</v>
      </c>
    </row>
    <row r="83" spans="2:6" x14ac:dyDescent="0.3">
      <c r="B83" t="s">
        <v>47</v>
      </c>
      <c r="C83">
        <v>17150.82</v>
      </c>
      <c r="E83" t="s">
        <v>80</v>
      </c>
      <c r="F83">
        <v>2836.37</v>
      </c>
    </row>
    <row r="84" spans="2:6" x14ac:dyDescent="0.3">
      <c r="B84" t="s">
        <v>48</v>
      </c>
      <c r="C84" t="s">
        <v>23</v>
      </c>
      <c r="E84" t="s">
        <v>81</v>
      </c>
      <c r="F84">
        <v>662140.99</v>
      </c>
    </row>
    <row r="85" spans="2:6" x14ac:dyDescent="0.3">
      <c r="B85" t="s">
        <v>49</v>
      </c>
      <c r="C85">
        <v>17150.82</v>
      </c>
      <c r="E85" t="s">
        <v>82</v>
      </c>
      <c r="F85">
        <v>723.12</v>
      </c>
    </row>
    <row r="86" spans="2:6" x14ac:dyDescent="0.3">
      <c r="B86" t="s">
        <v>50</v>
      </c>
      <c r="C86">
        <v>4000</v>
      </c>
      <c r="E86" t="s">
        <v>83</v>
      </c>
      <c r="F86" t="s">
        <v>23</v>
      </c>
    </row>
    <row r="87" spans="2:6" x14ac:dyDescent="0.3">
      <c r="B87" t="s">
        <v>51</v>
      </c>
      <c r="C87">
        <v>4.29</v>
      </c>
      <c r="E87" t="s">
        <v>84</v>
      </c>
      <c r="F87">
        <v>723.12</v>
      </c>
    </row>
    <row r="88" spans="2:6" x14ac:dyDescent="0.3">
      <c r="B88" t="s">
        <v>52</v>
      </c>
      <c r="C88">
        <v>1.25</v>
      </c>
      <c r="E88" t="s">
        <v>85</v>
      </c>
      <c r="F88" t="s">
        <v>23</v>
      </c>
    </row>
    <row r="89" spans="2:6" x14ac:dyDescent="0.3">
      <c r="B89" t="s">
        <v>53</v>
      </c>
      <c r="C89">
        <v>2.99</v>
      </c>
      <c r="E89" t="s">
        <v>40</v>
      </c>
      <c r="F89" t="s">
        <v>23</v>
      </c>
    </row>
    <row r="90" spans="2:6" x14ac:dyDescent="0.3">
      <c r="E90" t="s">
        <v>86</v>
      </c>
      <c r="F90">
        <v>-623467.49</v>
      </c>
    </row>
    <row r="91" spans="2:6" x14ac:dyDescent="0.3">
      <c r="E91" t="s">
        <v>87</v>
      </c>
      <c r="F91">
        <v>100225.04</v>
      </c>
    </row>
    <row r="92" spans="2:6" x14ac:dyDescent="0.3">
      <c r="E92" t="s">
        <v>88</v>
      </c>
      <c r="F92" t="s">
        <v>23</v>
      </c>
    </row>
    <row r="93" spans="2:6" x14ac:dyDescent="0.3">
      <c r="E93" t="s">
        <v>89</v>
      </c>
      <c r="F93" t="s">
        <v>23</v>
      </c>
    </row>
    <row r="94" spans="2:6" x14ac:dyDescent="0.3">
      <c r="E94" t="s">
        <v>90</v>
      </c>
      <c r="F94">
        <v>40000</v>
      </c>
    </row>
    <row r="95" spans="2:6" x14ac:dyDescent="0.3">
      <c r="E95" t="s">
        <v>91</v>
      </c>
      <c r="F95" t="s">
        <v>23</v>
      </c>
    </row>
    <row r="96" spans="2:6" x14ac:dyDescent="0.3">
      <c r="E96" t="s">
        <v>92</v>
      </c>
      <c r="F96">
        <v>44152.6</v>
      </c>
    </row>
    <row r="97" spans="2:6" x14ac:dyDescent="0.3">
      <c r="E97" t="s">
        <v>93</v>
      </c>
      <c r="F97" t="s">
        <v>23</v>
      </c>
    </row>
    <row r="98" spans="2:6" x14ac:dyDescent="0.3">
      <c r="E98" t="s">
        <v>94</v>
      </c>
      <c r="F98" t="s">
        <v>23</v>
      </c>
    </row>
    <row r="99" spans="2:6" x14ac:dyDescent="0.3">
      <c r="E99" t="s">
        <v>95</v>
      </c>
      <c r="F99" t="s">
        <v>23</v>
      </c>
    </row>
    <row r="100" spans="2:6" x14ac:dyDescent="0.3">
      <c r="E100" t="s">
        <v>96</v>
      </c>
      <c r="F100">
        <v>16072.43</v>
      </c>
    </row>
    <row r="101" spans="2:6" x14ac:dyDescent="0.3">
      <c r="E101" t="s">
        <v>97</v>
      </c>
      <c r="F101">
        <v>762366.02</v>
      </c>
    </row>
    <row r="102" spans="2:6" x14ac:dyDescent="0.3">
      <c r="B102" s="12"/>
      <c r="E102" t="s">
        <v>98</v>
      </c>
      <c r="F102">
        <v>4000</v>
      </c>
    </row>
    <row r="103" spans="2:6" x14ac:dyDescent="0.3">
      <c r="E103" t="s">
        <v>99</v>
      </c>
      <c r="F103" t="s">
        <v>23</v>
      </c>
    </row>
    <row r="105" spans="2:6" x14ac:dyDescent="0.3">
      <c r="B105" s="23" t="str">
        <f>Ratios!B5</f>
        <v>SNB</v>
      </c>
      <c r="C105" s="23"/>
      <c r="D105" s="23"/>
      <c r="E105" s="23"/>
      <c r="F105" s="23"/>
    </row>
    <row r="106" spans="2:6" x14ac:dyDescent="0.3">
      <c r="C106">
        <v>2022</v>
      </c>
      <c r="F106">
        <v>2022</v>
      </c>
    </row>
    <row r="107" spans="2:6" x14ac:dyDescent="0.3">
      <c r="C107" t="s">
        <v>19</v>
      </c>
      <c r="F107" t="s">
        <v>19</v>
      </c>
    </row>
    <row r="108" spans="2:6" x14ac:dyDescent="0.3">
      <c r="B108" t="s">
        <v>20</v>
      </c>
      <c r="C108">
        <v>31317.97</v>
      </c>
      <c r="E108" t="s">
        <v>54</v>
      </c>
      <c r="F108">
        <v>85390.78</v>
      </c>
    </row>
    <row r="109" spans="2:6" x14ac:dyDescent="0.3">
      <c r="B109" t="s">
        <v>21</v>
      </c>
      <c r="C109">
        <v>6717.39</v>
      </c>
      <c r="E109" t="s">
        <v>55</v>
      </c>
      <c r="F109">
        <v>40732.559999999998</v>
      </c>
    </row>
    <row r="110" spans="2:6" x14ac:dyDescent="0.3">
      <c r="B110" t="s">
        <v>22</v>
      </c>
      <c r="C110">
        <v>24600.57</v>
      </c>
      <c r="E110" t="s">
        <v>56</v>
      </c>
      <c r="F110" t="s">
        <v>23</v>
      </c>
    </row>
    <row r="111" spans="2:6" x14ac:dyDescent="0.3">
      <c r="B111" t="s">
        <v>24</v>
      </c>
      <c r="C111" t="s">
        <v>23</v>
      </c>
      <c r="E111" t="s">
        <v>57</v>
      </c>
      <c r="F111">
        <v>20158.43</v>
      </c>
    </row>
    <row r="112" spans="2:6" x14ac:dyDescent="0.3">
      <c r="B112" t="s">
        <v>25</v>
      </c>
      <c r="C112">
        <v>31317.97</v>
      </c>
      <c r="E112" t="s">
        <v>58</v>
      </c>
      <c r="F112" t="s">
        <v>23</v>
      </c>
    </row>
    <row r="113" spans="2:6" x14ac:dyDescent="0.3">
      <c r="B113" t="s">
        <v>26</v>
      </c>
      <c r="C113">
        <v>8938.75</v>
      </c>
      <c r="E113" t="s">
        <v>59</v>
      </c>
      <c r="F113">
        <v>3966.68</v>
      </c>
    </row>
    <row r="114" spans="2:6" x14ac:dyDescent="0.3">
      <c r="B114" t="s">
        <v>27</v>
      </c>
      <c r="C114">
        <v>8938.75</v>
      </c>
      <c r="E114" t="s">
        <v>60</v>
      </c>
      <c r="F114" t="s">
        <v>23</v>
      </c>
    </row>
    <row r="115" spans="2:6" x14ac:dyDescent="0.3">
      <c r="B115" t="s">
        <v>28</v>
      </c>
      <c r="C115" t="s">
        <v>23</v>
      </c>
      <c r="E115" t="s">
        <v>61</v>
      </c>
      <c r="F115">
        <v>556.83000000000004</v>
      </c>
    </row>
    <row r="116" spans="2:6" x14ac:dyDescent="0.3">
      <c r="B116" t="s">
        <v>29</v>
      </c>
      <c r="C116" t="s">
        <v>23</v>
      </c>
      <c r="E116" t="s">
        <v>62</v>
      </c>
      <c r="F116">
        <v>2594.64</v>
      </c>
    </row>
    <row r="117" spans="2:6" x14ac:dyDescent="0.3">
      <c r="B117" t="s">
        <v>30</v>
      </c>
      <c r="C117" t="s">
        <v>23</v>
      </c>
      <c r="E117" t="s">
        <v>63</v>
      </c>
      <c r="F117">
        <v>37540.07</v>
      </c>
    </row>
    <row r="118" spans="2:6" x14ac:dyDescent="0.3">
      <c r="B118" t="s">
        <v>31</v>
      </c>
      <c r="C118" t="s">
        <v>23</v>
      </c>
      <c r="E118" t="s">
        <v>64</v>
      </c>
      <c r="F118">
        <v>945496.17</v>
      </c>
    </row>
    <row r="119" spans="2:6" x14ac:dyDescent="0.3">
      <c r="B119" t="s">
        <v>32</v>
      </c>
      <c r="C119" t="s">
        <v>23</v>
      </c>
      <c r="E119" t="s">
        <v>65</v>
      </c>
      <c r="F119">
        <v>9961.74</v>
      </c>
    </row>
    <row r="120" spans="2:6" x14ac:dyDescent="0.3">
      <c r="B120" t="s">
        <v>33</v>
      </c>
      <c r="C120">
        <v>22379.22</v>
      </c>
      <c r="E120" t="s">
        <v>66</v>
      </c>
      <c r="F120">
        <v>17881.240000000002</v>
      </c>
    </row>
    <row r="121" spans="2:6" x14ac:dyDescent="0.3">
      <c r="B121" t="s">
        <v>34</v>
      </c>
      <c r="C121" t="s">
        <v>23</v>
      </c>
      <c r="E121" t="s">
        <v>67</v>
      </c>
      <c r="F121">
        <v>-7919.51</v>
      </c>
    </row>
    <row r="122" spans="2:6" x14ac:dyDescent="0.3">
      <c r="B122" t="s">
        <v>35</v>
      </c>
      <c r="C122" t="s">
        <v>23</v>
      </c>
      <c r="E122" t="s">
        <v>68</v>
      </c>
      <c r="F122">
        <v>34006.78</v>
      </c>
    </row>
    <row r="123" spans="2:6" x14ac:dyDescent="0.3">
      <c r="B123" t="s">
        <v>36</v>
      </c>
      <c r="C123">
        <v>1102.44</v>
      </c>
      <c r="E123" t="s">
        <v>69</v>
      </c>
      <c r="F123">
        <v>7382.53</v>
      </c>
    </row>
    <row r="124" spans="2:6" x14ac:dyDescent="0.3">
      <c r="B124" t="s">
        <v>37</v>
      </c>
      <c r="C124">
        <v>21276.78</v>
      </c>
      <c r="E124" t="s">
        <v>70</v>
      </c>
      <c r="F124">
        <v>258537.94</v>
      </c>
    </row>
    <row r="125" spans="2:6" x14ac:dyDescent="0.3">
      <c r="B125" t="s">
        <v>38</v>
      </c>
      <c r="C125">
        <v>2547.94</v>
      </c>
      <c r="E125" t="s">
        <v>71</v>
      </c>
      <c r="F125">
        <v>3966.68</v>
      </c>
    </row>
    <row r="126" spans="2:6" x14ac:dyDescent="0.3">
      <c r="B126" t="s">
        <v>39</v>
      </c>
      <c r="C126">
        <v>18728.84</v>
      </c>
      <c r="E126" t="s">
        <v>72</v>
      </c>
      <c r="F126">
        <v>3340.38</v>
      </c>
    </row>
    <row r="127" spans="2:6" x14ac:dyDescent="0.3">
      <c r="B127" t="s">
        <v>40</v>
      </c>
      <c r="C127">
        <v>804.5</v>
      </c>
      <c r="E127" t="s">
        <v>73</v>
      </c>
      <c r="F127">
        <v>56269.72</v>
      </c>
    </row>
    <row r="128" spans="2:6" x14ac:dyDescent="0.3">
      <c r="B128" t="s">
        <v>41</v>
      </c>
      <c r="C128" t="s">
        <v>23</v>
      </c>
      <c r="E128" t="s">
        <v>74</v>
      </c>
      <c r="F128">
        <v>754440.98</v>
      </c>
    </row>
    <row r="129" spans="2:6" x14ac:dyDescent="0.3">
      <c r="B129" t="s">
        <v>42</v>
      </c>
      <c r="C129" t="s">
        <v>23</v>
      </c>
      <c r="E129" t="s">
        <v>75</v>
      </c>
      <c r="F129">
        <v>658732.39</v>
      </c>
    </row>
    <row r="130" spans="2:6" x14ac:dyDescent="0.3">
      <c r="B130" t="s">
        <v>43</v>
      </c>
      <c r="C130">
        <v>18580.689999999999</v>
      </c>
      <c r="E130" t="s">
        <v>76</v>
      </c>
      <c r="F130" t="s">
        <v>23</v>
      </c>
    </row>
    <row r="131" spans="2:6" x14ac:dyDescent="0.3">
      <c r="B131" t="s">
        <v>44</v>
      </c>
      <c r="C131" t="s">
        <v>23</v>
      </c>
      <c r="E131" t="s">
        <v>77</v>
      </c>
      <c r="F131">
        <v>8440.69</v>
      </c>
    </row>
    <row r="132" spans="2:6" x14ac:dyDescent="0.3">
      <c r="B132" t="s">
        <v>45</v>
      </c>
      <c r="C132">
        <v>18580.689999999999</v>
      </c>
      <c r="E132" t="s">
        <v>78</v>
      </c>
      <c r="F132">
        <v>79965.710000000006</v>
      </c>
    </row>
    <row r="133" spans="2:6" x14ac:dyDescent="0.3">
      <c r="B133" t="s">
        <v>46</v>
      </c>
      <c r="C133">
        <v>-567.91999999999996</v>
      </c>
      <c r="E133" t="s">
        <v>79</v>
      </c>
      <c r="F133">
        <v>4669.0200000000004</v>
      </c>
    </row>
    <row r="134" spans="2:6" x14ac:dyDescent="0.3">
      <c r="B134" t="s">
        <v>47</v>
      </c>
      <c r="C134">
        <v>18012.78</v>
      </c>
      <c r="E134" t="s">
        <v>80</v>
      </c>
      <c r="F134">
        <v>2633.17</v>
      </c>
    </row>
    <row r="135" spans="2:6" x14ac:dyDescent="0.3">
      <c r="B135" t="s">
        <v>48</v>
      </c>
      <c r="C135">
        <v>576.5</v>
      </c>
      <c r="E135" t="s">
        <v>81</v>
      </c>
      <c r="F135">
        <v>778718.54</v>
      </c>
    </row>
    <row r="136" spans="2:6" x14ac:dyDescent="0.3">
      <c r="B136" t="s">
        <v>49</v>
      </c>
      <c r="C136">
        <v>18004.189999999999</v>
      </c>
      <c r="E136" t="s">
        <v>82</v>
      </c>
      <c r="F136">
        <v>10139.94</v>
      </c>
    </row>
    <row r="137" spans="2:6" x14ac:dyDescent="0.3">
      <c r="B137" t="s">
        <v>50</v>
      </c>
      <c r="C137">
        <v>5927.31</v>
      </c>
      <c r="E137" t="s">
        <v>83</v>
      </c>
      <c r="F137">
        <v>8930.39</v>
      </c>
    </row>
    <row r="138" spans="2:6" x14ac:dyDescent="0.3">
      <c r="B138" t="s">
        <v>51</v>
      </c>
      <c r="C138">
        <v>3.04</v>
      </c>
      <c r="E138" t="s">
        <v>84</v>
      </c>
      <c r="F138">
        <v>1209.55</v>
      </c>
    </row>
    <row r="139" spans="2:6" x14ac:dyDescent="0.3">
      <c r="B139" t="s">
        <v>52</v>
      </c>
      <c r="C139">
        <v>1.28</v>
      </c>
      <c r="E139" t="s">
        <v>85</v>
      </c>
      <c r="F139" t="s">
        <v>23</v>
      </c>
    </row>
    <row r="140" spans="2:6" x14ac:dyDescent="0.3">
      <c r="B140" t="s">
        <v>53</v>
      </c>
      <c r="C140">
        <v>2.2200000000000002</v>
      </c>
      <c r="E140" t="s">
        <v>40</v>
      </c>
      <c r="F140">
        <v>804.5</v>
      </c>
    </row>
    <row r="141" spans="2:6" x14ac:dyDescent="0.3">
      <c r="E141" t="s">
        <v>86</v>
      </c>
      <c r="F141">
        <v>-725364.98</v>
      </c>
    </row>
    <row r="142" spans="2:6" x14ac:dyDescent="0.3">
      <c r="E142" t="s">
        <v>87</v>
      </c>
      <c r="F142">
        <v>166777.63</v>
      </c>
    </row>
    <row r="143" spans="2:6" x14ac:dyDescent="0.3">
      <c r="E143" t="s">
        <v>88</v>
      </c>
      <c r="F143" t="s">
        <v>23</v>
      </c>
    </row>
    <row r="144" spans="2:6" x14ac:dyDescent="0.3">
      <c r="E144" t="s">
        <v>89</v>
      </c>
      <c r="F144" t="s">
        <v>23</v>
      </c>
    </row>
    <row r="145" spans="2:6" x14ac:dyDescent="0.3">
      <c r="E145" t="s">
        <v>90</v>
      </c>
      <c r="F145">
        <v>44780</v>
      </c>
    </row>
    <row r="146" spans="2:6" x14ac:dyDescent="0.3">
      <c r="E146" t="s">
        <v>91</v>
      </c>
      <c r="F146">
        <v>63701.8</v>
      </c>
    </row>
    <row r="147" spans="2:6" x14ac:dyDescent="0.3">
      <c r="E147" t="s">
        <v>92</v>
      </c>
      <c r="F147">
        <v>57986.15</v>
      </c>
    </row>
    <row r="148" spans="2:6" x14ac:dyDescent="0.3">
      <c r="E148" t="s">
        <v>93</v>
      </c>
      <c r="F148">
        <v>-2027.5</v>
      </c>
    </row>
    <row r="149" spans="2:6" x14ac:dyDescent="0.3">
      <c r="E149" t="s">
        <v>94</v>
      </c>
      <c r="F149" t="s">
        <v>23</v>
      </c>
    </row>
    <row r="150" spans="2:6" x14ac:dyDescent="0.3">
      <c r="E150" t="s">
        <v>95</v>
      </c>
      <c r="F150" t="s">
        <v>23</v>
      </c>
    </row>
    <row r="151" spans="2:6" x14ac:dyDescent="0.3">
      <c r="E151" t="s">
        <v>96</v>
      </c>
      <c r="F151">
        <v>2337.1799999999998</v>
      </c>
    </row>
    <row r="152" spans="2:6" x14ac:dyDescent="0.3">
      <c r="E152" t="s">
        <v>97</v>
      </c>
      <c r="F152">
        <v>945496.17</v>
      </c>
    </row>
    <row r="153" spans="2:6" x14ac:dyDescent="0.3">
      <c r="E153" t="s">
        <v>98</v>
      </c>
      <c r="F153">
        <v>5917.68</v>
      </c>
    </row>
    <row r="154" spans="2:6" x14ac:dyDescent="0.3">
      <c r="E154" t="s">
        <v>99</v>
      </c>
      <c r="F154" t="s">
        <v>23</v>
      </c>
    </row>
    <row r="157" spans="2:6" x14ac:dyDescent="0.3">
      <c r="B157" s="23" t="str">
        <f>Ratios!B6</f>
        <v>RIBL</v>
      </c>
      <c r="C157" s="23"/>
      <c r="D157" s="23"/>
      <c r="E157" s="23"/>
      <c r="F157" s="23"/>
    </row>
    <row r="158" spans="2:6" x14ac:dyDescent="0.3">
      <c r="C158">
        <v>2022</v>
      </c>
      <c r="F158">
        <v>2022</v>
      </c>
    </row>
    <row r="159" spans="2:6" x14ac:dyDescent="0.3">
      <c r="C159" t="s">
        <v>19</v>
      </c>
      <c r="F159" t="s">
        <v>19</v>
      </c>
    </row>
    <row r="160" spans="2:6" x14ac:dyDescent="0.3">
      <c r="B160" t="s">
        <v>20</v>
      </c>
      <c r="C160">
        <v>12309.65</v>
      </c>
      <c r="E160" t="s">
        <v>54</v>
      </c>
      <c r="F160">
        <v>60417.73</v>
      </c>
    </row>
    <row r="161" spans="2:6" x14ac:dyDescent="0.3">
      <c r="B161" t="s">
        <v>21</v>
      </c>
      <c r="C161">
        <v>3204.74</v>
      </c>
      <c r="E161" t="s">
        <v>55</v>
      </c>
      <c r="F161">
        <v>46640.34</v>
      </c>
    </row>
    <row r="162" spans="2:6" x14ac:dyDescent="0.3">
      <c r="B162" t="s">
        <v>22</v>
      </c>
      <c r="C162">
        <v>9104.91</v>
      </c>
      <c r="E162" t="s">
        <v>56</v>
      </c>
      <c r="F162" t="s">
        <v>23</v>
      </c>
    </row>
    <row r="163" spans="2:6" x14ac:dyDescent="0.3">
      <c r="B163" t="s">
        <v>24</v>
      </c>
      <c r="C163" t="s">
        <v>23</v>
      </c>
      <c r="E163" t="s">
        <v>57</v>
      </c>
      <c r="F163">
        <v>41486.080000000002</v>
      </c>
    </row>
    <row r="164" spans="2:6" x14ac:dyDescent="0.3">
      <c r="B164" t="s">
        <v>25</v>
      </c>
      <c r="C164">
        <v>12309.65</v>
      </c>
      <c r="E164" t="s">
        <v>58</v>
      </c>
      <c r="F164" t="s">
        <v>23</v>
      </c>
    </row>
    <row r="165" spans="2:6" x14ac:dyDescent="0.3">
      <c r="B165" t="s">
        <v>26</v>
      </c>
      <c r="C165">
        <v>4410.18</v>
      </c>
      <c r="E165" t="s">
        <v>59</v>
      </c>
      <c r="F165">
        <v>818.34</v>
      </c>
    </row>
    <row r="166" spans="2:6" x14ac:dyDescent="0.3">
      <c r="B166" t="s">
        <v>27</v>
      </c>
      <c r="C166">
        <v>4329.75</v>
      </c>
      <c r="E166" t="s">
        <v>60</v>
      </c>
      <c r="F166" t="s">
        <v>23</v>
      </c>
    </row>
    <row r="167" spans="2:6" x14ac:dyDescent="0.3">
      <c r="B167" t="s">
        <v>28</v>
      </c>
      <c r="C167" t="s">
        <v>23</v>
      </c>
      <c r="E167" t="s">
        <v>61</v>
      </c>
      <c r="F167">
        <v>465.25</v>
      </c>
    </row>
    <row r="168" spans="2:6" x14ac:dyDescent="0.3">
      <c r="B168" t="s">
        <v>29</v>
      </c>
      <c r="C168" t="s">
        <v>23</v>
      </c>
      <c r="E168" t="s">
        <v>62</v>
      </c>
      <c r="F168" t="s">
        <v>23</v>
      </c>
    </row>
    <row r="169" spans="2:6" x14ac:dyDescent="0.3">
      <c r="B169" t="s">
        <v>30</v>
      </c>
      <c r="C169" t="s">
        <v>23</v>
      </c>
      <c r="E169" t="s">
        <v>63</v>
      </c>
      <c r="F169">
        <v>12493.8</v>
      </c>
    </row>
    <row r="170" spans="2:6" x14ac:dyDescent="0.3">
      <c r="B170" t="s">
        <v>31</v>
      </c>
      <c r="C170" t="s">
        <v>23</v>
      </c>
      <c r="E170" t="s">
        <v>64</v>
      </c>
      <c r="F170">
        <v>359652.86</v>
      </c>
    </row>
    <row r="171" spans="2:6" x14ac:dyDescent="0.3">
      <c r="B171" t="s">
        <v>32</v>
      </c>
      <c r="C171">
        <v>80.42</v>
      </c>
      <c r="E171" t="s">
        <v>65</v>
      </c>
      <c r="F171">
        <v>3308.66</v>
      </c>
    </row>
    <row r="172" spans="2:6" x14ac:dyDescent="0.3">
      <c r="B172" t="s">
        <v>33</v>
      </c>
      <c r="C172">
        <v>7899.47</v>
      </c>
      <c r="E172" t="s">
        <v>66</v>
      </c>
      <c r="F172">
        <v>8790.5</v>
      </c>
    </row>
    <row r="173" spans="2:6" x14ac:dyDescent="0.3">
      <c r="B173" t="s">
        <v>34</v>
      </c>
      <c r="C173" t="s">
        <v>23</v>
      </c>
      <c r="E173" t="s">
        <v>67</v>
      </c>
      <c r="F173">
        <v>-5481.84</v>
      </c>
    </row>
    <row r="174" spans="2:6" x14ac:dyDescent="0.3">
      <c r="B174" t="s">
        <v>35</v>
      </c>
      <c r="C174">
        <v>21.3</v>
      </c>
      <c r="E174" t="s">
        <v>68</v>
      </c>
      <c r="F174" t="s">
        <v>23</v>
      </c>
    </row>
    <row r="175" spans="2:6" x14ac:dyDescent="0.3">
      <c r="B175" t="s">
        <v>36</v>
      </c>
      <c r="C175">
        <v>49.74</v>
      </c>
      <c r="E175" t="s">
        <v>69</v>
      </c>
      <c r="F175" t="s">
        <v>23</v>
      </c>
    </row>
    <row r="176" spans="2:6" x14ac:dyDescent="0.3">
      <c r="B176" t="s">
        <v>37</v>
      </c>
      <c r="C176">
        <v>7828.44</v>
      </c>
      <c r="E176" t="s">
        <v>70</v>
      </c>
      <c r="F176">
        <v>51203.92</v>
      </c>
    </row>
    <row r="177" spans="2:6" x14ac:dyDescent="0.3">
      <c r="B177" t="s">
        <v>38</v>
      </c>
      <c r="C177">
        <v>809.11</v>
      </c>
      <c r="E177" t="s">
        <v>71</v>
      </c>
      <c r="F177">
        <v>818.34</v>
      </c>
    </row>
    <row r="178" spans="2:6" x14ac:dyDescent="0.3">
      <c r="B178" t="s">
        <v>39</v>
      </c>
      <c r="C178">
        <v>7019.32</v>
      </c>
      <c r="E178" t="s">
        <v>72</v>
      </c>
      <c r="F178">
        <v>2357.61</v>
      </c>
    </row>
    <row r="179" spans="2:6" x14ac:dyDescent="0.3">
      <c r="B179" t="s">
        <v>40</v>
      </c>
      <c r="C179" t="s">
        <v>23</v>
      </c>
      <c r="E179" t="s">
        <v>73</v>
      </c>
      <c r="F179">
        <v>17294.97</v>
      </c>
    </row>
    <row r="180" spans="2:6" x14ac:dyDescent="0.3">
      <c r="B180" t="s">
        <v>41</v>
      </c>
      <c r="C180" t="s">
        <v>23</v>
      </c>
      <c r="E180" t="s">
        <v>74</v>
      </c>
      <c r="F180">
        <v>283484.52</v>
      </c>
    </row>
    <row r="181" spans="2:6" x14ac:dyDescent="0.3">
      <c r="B181" t="s">
        <v>42</v>
      </c>
      <c r="C181" t="s">
        <v>23</v>
      </c>
      <c r="E181" t="s">
        <v>75</v>
      </c>
      <c r="F181">
        <v>279275.02</v>
      </c>
    </row>
    <row r="182" spans="2:6" x14ac:dyDescent="0.3">
      <c r="B182" t="s">
        <v>43</v>
      </c>
      <c r="C182">
        <v>7019.32</v>
      </c>
      <c r="E182" t="s">
        <v>76</v>
      </c>
      <c r="F182" t="s">
        <v>23</v>
      </c>
    </row>
    <row r="183" spans="2:6" x14ac:dyDescent="0.3">
      <c r="B183" t="s">
        <v>44</v>
      </c>
      <c r="C183" t="s">
        <v>23</v>
      </c>
      <c r="E183" t="s">
        <v>77</v>
      </c>
      <c r="F183" t="s">
        <v>23</v>
      </c>
    </row>
    <row r="184" spans="2:6" x14ac:dyDescent="0.3">
      <c r="B184" t="s">
        <v>45</v>
      </c>
      <c r="C184">
        <v>7019.32</v>
      </c>
      <c r="E184" t="s">
        <v>78</v>
      </c>
      <c r="F184">
        <v>2854.28</v>
      </c>
    </row>
    <row r="185" spans="2:6" x14ac:dyDescent="0.3">
      <c r="B185" t="s">
        <v>46</v>
      </c>
      <c r="C185">
        <v>-64.67</v>
      </c>
      <c r="E185" t="s">
        <v>79</v>
      </c>
      <c r="F185" t="s">
        <v>23</v>
      </c>
    </row>
    <row r="186" spans="2:6" x14ac:dyDescent="0.3">
      <c r="B186" t="s">
        <v>47</v>
      </c>
      <c r="C186">
        <v>6954.65</v>
      </c>
      <c r="E186" t="s">
        <v>80</v>
      </c>
      <c r="F186">
        <v>1355.22</v>
      </c>
    </row>
    <row r="187" spans="2:6" x14ac:dyDescent="0.3">
      <c r="B187" t="s">
        <v>48</v>
      </c>
      <c r="C187">
        <v>64.67</v>
      </c>
      <c r="E187" t="s">
        <v>81</v>
      </c>
      <c r="F187">
        <v>303479.51</v>
      </c>
    </row>
    <row r="188" spans="2:6" x14ac:dyDescent="0.3">
      <c r="B188" t="s">
        <v>49</v>
      </c>
      <c r="C188">
        <v>6954.65</v>
      </c>
      <c r="E188" t="s">
        <v>82</v>
      </c>
      <c r="F188">
        <v>9285.59</v>
      </c>
    </row>
    <row r="189" spans="2:6" x14ac:dyDescent="0.3">
      <c r="B189" t="s">
        <v>50</v>
      </c>
      <c r="C189">
        <v>3000</v>
      </c>
      <c r="E189" t="s">
        <v>83</v>
      </c>
      <c r="F189">
        <v>8758.42</v>
      </c>
    </row>
    <row r="190" spans="2:6" x14ac:dyDescent="0.3">
      <c r="B190" t="s">
        <v>51</v>
      </c>
      <c r="C190">
        <v>2.3199999999999998</v>
      </c>
      <c r="E190" t="s">
        <v>84</v>
      </c>
      <c r="F190">
        <v>527.16999999999996</v>
      </c>
    </row>
    <row r="191" spans="2:6" x14ac:dyDescent="0.3">
      <c r="B191" t="s">
        <v>52</v>
      </c>
      <c r="C191">
        <v>1.1499999999999999</v>
      </c>
      <c r="E191" t="s">
        <v>85</v>
      </c>
      <c r="F191" t="s">
        <v>23</v>
      </c>
    </row>
    <row r="192" spans="2:6" x14ac:dyDescent="0.3">
      <c r="B192" t="s">
        <v>53</v>
      </c>
      <c r="C192">
        <v>1.63</v>
      </c>
      <c r="E192" t="s">
        <v>40</v>
      </c>
      <c r="F192" t="s">
        <v>23</v>
      </c>
    </row>
    <row r="193" spans="2:6" x14ac:dyDescent="0.3">
      <c r="E193" t="s">
        <v>86</v>
      </c>
      <c r="F193">
        <v>-270912.03999999998</v>
      </c>
    </row>
    <row r="194" spans="2:6" x14ac:dyDescent="0.3">
      <c r="E194" t="s">
        <v>87</v>
      </c>
      <c r="F194">
        <v>56173.35</v>
      </c>
    </row>
    <row r="195" spans="2:6" x14ac:dyDescent="0.3">
      <c r="E195" t="s">
        <v>88</v>
      </c>
      <c r="F195" t="s">
        <v>23</v>
      </c>
    </row>
    <row r="196" spans="2:6" x14ac:dyDescent="0.3">
      <c r="E196" t="s">
        <v>89</v>
      </c>
      <c r="F196" t="s">
        <v>23</v>
      </c>
    </row>
    <row r="197" spans="2:6" x14ac:dyDescent="0.3">
      <c r="E197" t="s">
        <v>90</v>
      </c>
      <c r="F197">
        <v>30000</v>
      </c>
    </row>
    <row r="198" spans="2:6" x14ac:dyDescent="0.3">
      <c r="E198" t="s">
        <v>91</v>
      </c>
      <c r="F198" t="s">
        <v>23</v>
      </c>
    </row>
    <row r="199" spans="2:6" x14ac:dyDescent="0.3">
      <c r="E199" t="s">
        <v>92</v>
      </c>
      <c r="F199">
        <v>20392.48</v>
      </c>
    </row>
    <row r="200" spans="2:6" x14ac:dyDescent="0.3">
      <c r="E200" t="s">
        <v>93</v>
      </c>
      <c r="F200" t="s">
        <v>23</v>
      </c>
    </row>
    <row r="201" spans="2:6" x14ac:dyDescent="0.3">
      <c r="E201" t="s">
        <v>94</v>
      </c>
      <c r="F201" t="s">
        <v>23</v>
      </c>
    </row>
    <row r="202" spans="2:6" x14ac:dyDescent="0.3">
      <c r="E202" t="s">
        <v>95</v>
      </c>
      <c r="F202" t="s">
        <v>23</v>
      </c>
    </row>
    <row r="203" spans="2:6" x14ac:dyDescent="0.3">
      <c r="E203" t="s">
        <v>96</v>
      </c>
      <c r="F203">
        <v>5780.86</v>
      </c>
    </row>
    <row r="204" spans="2:6" x14ac:dyDescent="0.3">
      <c r="E204" t="s">
        <v>97</v>
      </c>
      <c r="F204">
        <v>359652.86</v>
      </c>
    </row>
    <row r="205" spans="2:6" x14ac:dyDescent="0.3">
      <c r="E205" t="s">
        <v>98</v>
      </c>
      <c r="F205">
        <v>3000</v>
      </c>
    </row>
    <row r="206" spans="2:6" x14ac:dyDescent="0.3">
      <c r="E206" t="s">
        <v>99</v>
      </c>
      <c r="F206" t="s">
        <v>23</v>
      </c>
    </row>
    <row r="208" spans="2:6" x14ac:dyDescent="0.3">
      <c r="B208" s="23" t="str">
        <f>Ratios!B2</f>
        <v>SAUDI ARAMCO</v>
      </c>
      <c r="C208" s="23"/>
      <c r="D208" s="23"/>
      <c r="E208" s="23"/>
      <c r="F208" s="23"/>
    </row>
    <row r="209" spans="2:6" x14ac:dyDescent="0.3">
      <c r="C209">
        <v>2022</v>
      </c>
      <c r="F209">
        <v>2022</v>
      </c>
    </row>
    <row r="210" spans="2:6" x14ac:dyDescent="0.3">
      <c r="C210" t="s">
        <v>19</v>
      </c>
      <c r="F210" t="s">
        <v>19</v>
      </c>
    </row>
    <row r="211" spans="2:6" x14ac:dyDescent="0.3">
      <c r="B211" t="s">
        <v>20</v>
      </c>
      <c r="C211">
        <v>2266373</v>
      </c>
      <c r="E211" t="s">
        <v>54</v>
      </c>
      <c r="F211">
        <v>857831</v>
      </c>
    </row>
    <row r="212" spans="2:6" x14ac:dyDescent="0.3">
      <c r="B212" t="s">
        <v>21</v>
      </c>
      <c r="C212">
        <v>2006955</v>
      </c>
      <c r="E212" t="s">
        <v>55</v>
      </c>
      <c r="F212">
        <v>508901</v>
      </c>
    </row>
    <row r="213" spans="2:6" x14ac:dyDescent="0.3">
      <c r="B213" t="s">
        <v>22</v>
      </c>
      <c r="C213">
        <v>259418</v>
      </c>
      <c r="E213" t="s">
        <v>56</v>
      </c>
      <c r="F213" t="s">
        <v>23</v>
      </c>
    </row>
    <row r="214" spans="2:6" x14ac:dyDescent="0.3">
      <c r="B214" t="s">
        <v>24</v>
      </c>
      <c r="C214">
        <v>934112</v>
      </c>
      <c r="E214" t="s">
        <v>57</v>
      </c>
      <c r="F214">
        <v>226047</v>
      </c>
    </row>
    <row r="215" spans="2:6" x14ac:dyDescent="0.3">
      <c r="B215" t="s">
        <v>25</v>
      </c>
      <c r="C215">
        <v>1332261</v>
      </c>
      <c r="E215" t="s">
        <v>58</v>
      </c>
      <c r="F215">
        <v>282120</v>
      </c>
    </row>
    <row r="216" spans="2:6" x14ac:dyDescent="0.3">
      <c r="B216" t="s">
        <v>26</v>
      </c>
      <c r="C216">
        <v>1122769</v>
      </c>
      <c r="E216" t="s">
        <v>59</v>
      </c>
      <c r="F216">
        <v>241142</v>
      </c>
    </row>
    <row r="217" spans="2:6" x14ac:dyDescent="0.3">
      <c r="B217" t="s">
        <v>27</v>
      </c>
      <c r="C217">
        <v>92110</v>
      </c>
      <c r="E217" t="s">
        <v>60</v>
      </c>
      <c r="F217">
        <v>217564</v>
      </c>
    </row>
    <row r="218" spans="2:6" x14ac:dyDescent="0.3">
      <c r="B218" t="s">
        <v>28</v>
      </c>
      <c r="C218">
        <v>4419</v>
      </c>
      <c r="E218" t="s">
        <v>61</v>
      </c>
      <c r="F218">
        <v>100528</v>
      </c>
    </row>
    <row r="219" spans="2:6" x14ac:dyDescent="0.3">
      <c r="B219" t="s">
        <v>29</v>
      </c>
      <c r="C219" t="s">
        <v>23</v>
      </c>
      <c r="E219" t="s">
        <v>62</v>
      </c>
      <c r="F219">
        <v>3493</v>
      </c>
    </row>
    <row r="220" spans="2:6" x14ac:dyDescent="0.3">
      <c r="B220" t="s">
        <v>30</v>
      </c>
      <c r="C220">
        <v>-6595</v>
      </c>
      <c r="E220" t="s">
        <v>63</v>
      </c>
      <c r="F220">
        <v>3767</v>
      </c>
    </row>
    <row r="221" spans="2:6" x14ac:dyDescent="0.3">
      <c r="B221" t="s">
        <v>31</v>
      </c>
      <c r="C221" t="s">
        <v>23</v>
      </c>
      <c r="E221" t="s">
        <v>64</v>
      </c>
      <c r="F221">
        <v>2492924</v>
      </c>
    </row>
    <row r="222" spans="2:6" x14ac:dyDescent="0.3">
      <c r="B222" t="s">
        <v>32</v>
      </c>
      <c r="C222">
        <v>98723</v>
      </c>
      <c r="E222" t="s">
        <v>65</v>
      </c>
      <c r="F222">
        <v>1303266</v>
      </c>
    </row>
    <row r="223" spans="2:6" x14ac:dyDescent="0.3">
      <c r="B223" t="s">
        <v>33</v>
      </c>
      <c r="C223">
        <v>1143604</v>
      </c>
      <c r="E223" t="s">
        <v>66</v>
      </c>
      <c r="F223">
        <v>2099959</v>
      </c>
    </row>
    <row r="224" spans="2:6" x14ac:dyDescent="0.3">
      <c r="B224" t="s">
        <v>34</v>
      </c>
      <c r="C224" t="s">
        <v>23</v>
      </c>
      <c r="E224" t="s">
        <v>67</v>
      </c>
      <c r="F224">
        <v>-796693</v>
      </c>
    </row>
    <row r="225" spans="2:6" x14ac:dyDescent="0.3">
      <c r="B225" t="s">
        <v>35</v>
      </c>
      <c r="C225" t="s">
        <v>23</v>
      </c>
      <c r="E225" t="s">
        <v>68</v>
      </c>
      <c r="F225">
        <v>100603</v>
      </c>
    </row>
    <row r="226" spans="2:6" x14ac:dyDescent="0.3">
      <c r="B226" t="s">
        <v>36</v>
      </c>
      <c r="C226">
        <v>-9358</v>
      </c>
      <c r="E226" t="s">
        <v>69</v>
      </c>
      <c r="F226">
        <v>159328</v>
      </c>
    </row>
    <row r="227" spans="2:6" x14ac:dyDescent="0.3">
      <c r="B227" t="s">
        <v>37</v>
      </c>
      <c r="C227">
        <v>1152962</v>
      </c>
      <c r="E227" t="s">
        <v>70</v>
      </c>
      <c r="F227">
        <v>98954</v>
      </c>
    </row>
    <row r="228" spans="2:6" x14ac:dyDescent="0.3">
      <c r="B228" t="s">
        <v>38</v>
      </c>
      <c r="C228">
        <v>548957</v>
      </c>
      <c r="E228" t="s">
        <v>71</v>
      </c>
      <c r="F228">
        <v>22463</v>
      </c>
    </row>
    <row r="229" spans="2:6" x14ac:dyDescent="0.3">
      <c r="B229" t="s">
        <v>39</v>
      </c>
      <c r="C229">
        <v>604005</v>
      </c>
      <c r="E229" t="s">
        <v>72</v>
      </c>
      <c r="F229">
        <v>27449</v>
      </c>
    </row>
    <row r="230" spans="2:6" x14ac:dyDescent="0.3">
      <c r="B230" t="s">
        <v>40</v>
      </c>
      <c r="C230">
        <v>217231</v>
      </c>
      <c r="E230" t="s">
        <v>73</v>
      </c>
      <c r="F230">
        <v>92615</v>
      </c>
    </row>
    <row r="231" spans="2:6" x14ac:dyDescent="0.3">
      <c r="B231" t="s">
        <v>41</v>
      </c>
      <c r="C231" t="s">
        <v>23</v>
      </c>
      <c r="E231" t="s">
        <v>74</v>
      </c>
      <c r="F231">
        <v>331386</v>
      </c>
    </row>
    <row r="232" spans="2:6" x14ac:dyDescent="0.3">
      <c r="B232" t="s">
        <v>42</v>
      </c>
      <c r="C232" t="s">
        <v>23</v>
      </c>
      <c r="E232" t="s">
        <v>75</v>
      </c>
      <c r="F232">
        <v>80856</v>
      </c>
    </row>
    <row r="233" spans="2:6" x14ac:dyDescent="0.3">
      <c r="B233" t="s">
        <v>43</v>
      </c>
      <c r="C233">
        <v>597215</v>
      </c>
      <c r="E233" t="s">
        <v>76</v>
      </c>
      <c r="F233" t="s">
        <v>23</v>
      </c>
    </row>
    <row r="234" spans="2:6" x14ac:dyDescent="0.3">
      <c r="B234" t="s">
        <v>44</v>
      </c>
      <c r="C234" t="s">
        <v>23</v>
      </c>
      <c r="E234" t="s">
        <v>77</v>
      </c>
      <c r="F234">
        <v>63458</v>
      </c>
    </row>
    <row r="235" spans="2:6" x14ac:dyDescent="0.3">
      <c r="B235" t="s">
        <v>45</v>
      </c>
      <c r="C235">
        <v>597215</v>
      </c>
      <c r="E235" t="s">
        <v>78</v>
      </c>
      <c r="F235">
        <v>10205</v>
      </c>
    </row>
    <row r="236" spans="2:6" x14ac:dyDescent="0.3">
      <c r="B236" t="s">
        <v>46</v>
      </c>
      <c r="C236" t="s">
        <v>23</v>
      </c>
      <c r="E236" t="s">
        <v>79</v>
      </c>
      <c r="F236">
        <v>64559</v>
      </c>
    </row>
    <row r="237" spans="2:6" x14ac:dyDescent="0.3">
      <c r="B237" t="s">
        <v>47</v>
      </c>
      <c r="C237">
        <v>597215</v>
      </c>
      <c r="E237" t="s">
        <v>80</v>
      </c>
      <c r="F237">
        <v>112308</v>
      </c>
    </row>
    <row r="238" spans="2:6" x14ac:dyDescent="0.3">
      <c r="B238" t="s">
        <v>48</v>
      </c>
      <c r="C238" t="s">
        <v>23</v>
      </c>
      <c r="E238" t="s">
        <v>81</v>
      </c>
      <c r="F238">
        <v>826777</v>
      </c>
    </row>
    <row r="239" spans="2:6" x14ac:dyDescent="0.3">
      <c r="B239" t="s">
        <v>49</v>
      </c>
      <c r="C239">
        <v>597215</v>
      </c>
      <c r="E239" t="s">
        <v>82</v>
      </c>
      <c r="F239">
        <v>318380</v>
      </c>
    </row>
    <row r="240" spans="2:6" x14ac:dyDescent="0.3">
      <c r="B240" t="s">
        <v>50</v>
      </c>
      <c r="C240">
        <v>241904.3</v>
      </c>
      <c r="E240" t="s">
        <v>83</v>
      </c>
      <c r="F240">
        <v>275307</v>
      </c>
    </row>
    <row r="241" spans="2:6" x14ac:dyDescent="0.3">
      <c r="B241" t="s">
        <v>51</v>
      </c>
      <c r="C241">
        <v>2.4700000000000002</v>
      </c>
      <c r="E241" t="s">
        <v>84</v>
      </c>
      <c r="F241">
        <v>43073</v>
      </c>
    </row>
    <row r="242" spans="2:6" x14ac:dyDescent="0.3">
      <c r="B242" t="s">
        <v>52</v>
      </c>
      <c r="C242">
        <v>1.29</v>
      </c>
      <c r="E242" t="s">
        <v>85</v>
      </c>
      <c r="F242">
        <v>122311</v>
      </c>
    </row>
    <row r="243" spans="2:6" x14ac:dyDescent="0.3">
      <c r="B243" t="s">
        <v>53</v>
      </c>
      <c r="C243">
        <v>2.94</v>
      </c>
      <c r="E243" t="s">
        <v>40</v>
      </c>
      <c r="F243">
        <v>217231</v>
      </c>
    </row>
    <row r="244" spans="2:6" x14ac:dyDescent="0.3">
      <c r="E244" t="s">
        <v>86</v>
      </c>
      <c r="F244">
        <v>-379648</v>
      </c>
    </row>
    <row r="245" spans="2:6" x14ac:dyDescent="0.3">
      <c r="E245" t="s">
        <v>87</v>
      </c>
      <c r="F245">
        <v>1666147</v>
      </c>
    </row>
    <row r="246" spans="2:6" x14ac:dyDescent="0.3">
      <c r="E246" t="s">
        <v>88</v>
      </c>
      <c r="F246" t="s">
        <v>23</v>
      </c>
    </row>
    <row r="247" spans="2:6" x14ac:dyDescent="0.3">
      <c r="E247" t="s">
        <v>89</v>
      </c>
      <c r="F247" t="s">
        <v>23</v>
      </c>
    </row>
    <row r="248" spans="2:6" x14ac:dyDescent="0.3">
      <c r="E248" t="s">
        <v>90</v>
      </c>
      <c r="F248">
        <v>75000</v>
      </c>
    </row>
    <row r="249" spans="2:6" x14ac:dyDescent="0.3">
      <c r="E249" t="s">
        <v>91</v>
      </c>
      <c r="F249">
        <v>26981</v>
      </c>
    </row>
    <row r="250" spans="2:6" x14ac:dyDescent="0.3">
      <c r="E250" t="s">
        <v>92</v>
      </c>
      <c r="F250">
        <v>1345892</v>
      </c>
    </row>
    <row r="251" spans="2:6" x14ac:dyDescent="0.3">
      <c r="E251" t="s">
        <v>93</v>
      </c>
      <c r="F251">
        <v>-2236</v>
      </c>
    </row>
    <row r="252" spans="2:6" x14ac:dyDescent="0.3">
      <c r="E252" t="s">
        <v>94</v>
      </c>
      <c r="F252" t="s">
        <v>23</v>
      </c>
    </row>
    <row r="253" spans="2:6" x14ac:dyDescent="0.3">
      <c r="E253" t="s">
        <v>95</v>
      </c>
      <c r="F253" t="s">
        <v>23</v>
      </c>
    </row>
    <row r="254" spans="2:6" x14ac:dyDescent="0.3">
      <c r="E254" t="s">
        <v>96</v>
      </c>
      <c r="F254">
        <v>220510</v>
      </c>
    </row>
    <row r="255" spans="2:6" x14ac:dyDescent="0.3">
      <c r="E255" t="s">
        <v>97</v>
      </c>
      <c r="F255">
        <v>2492924</v>
      </c>
    </row>
    <row r="256" spans="2:6" x14ac:dyDescent="0.3">
      <c r="E256" t="s">
        <v>98</v>
      </c>
      <c r="F256">
        <v>241907.31</v>
      </c>
    </row>
    <row r="257" spans="5:6" x14ac:dyDescent="0.3">
      <c r="E257" t="s">
        <v>99</v>
      </c>
      <c r="F257" t="s">
        <v>23</v>
      </c>
    </row>
  </sheetData>
  <mergeCells count="5">
    <mergeCell ref="B2:F2"/>
    <mergeCell ref="B54:F54"/>
    <mergeCell ref="B105:F105"/>
    <mergeCell ref="B157:F157"/>
    <mergeCell ref="B208:F20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58"/>
  <sheetViews>
    <sheetView topLeftCell="B1" workbookViewId="0">
      <selection activeCell="C205" sqref="C205"/>
    </sheetView>
  </sheetViews>
  <sheetFormatPr defaultRowHeight="14.4" x14ac:dyDescent="0.3"/>
  <cols>
    <col min="3" max="3" width="50.5546875" bestFit="1" customWidth="1"/>
    <col min="7" max="7" width="34.21875" bestFit="1" customWidth="1"/>
  </cols>
  <sheetData>
    <row r="2" spans="3:8" x14ac:dyDescent="0.3">
      <c r="C2" s="23" t="str">
        <f>Ratios!B7</f>
        <v>SABIC</v>
      </c>
      <c r="D2" s="23"/>
      <c r="E2" s="23"/>
      <c r="F2" s="23"/>
      <c r="G2" s="23"/>
      <c r="H2" s="23"/>
    </row>
    <row r="3" spans="3:8" x14ac:dyDescent="0.3">
      <c r="D3">
        <v>2022</v>
      </c>
    </row>
    <row r="4" spans="3:8" x14ac:dyDescent="0.3">
      <c r="D4" t="s">
        <v>19</v>
      </c>
    </row>
    <row r="5" spans="3:8" x14ac:dyDescent="0.3">
      <c r="C5" t="s">
        <v>20</v>
      </c>
      <c r="D5">
        <v>198466.76</v>
      </c>
      <c r="H5">
        <v>2022</v>
      </c>
    </row>
    <row r="6" spans="3:8" x14ac:dyDescent="0.3">
      <c r="C6" t="s">
        <v>21</v>
      </c>
      <c r="D6" t="s">
        <v>23</v>
      </c>
      <c r="H6" t="s">
        <v>19</v>
      </c>
    </row>
    <row r="7" spans="3:8" x14ac:dyDescent="0.3">
      <c r="C7" t="s">
        <v>22</v>
      </c>
      <c r="D7" t="s">
        <v>23</v>
      </c>
      <c r="G7" t="s">
        <v>54</v>
      </c>
      <c r="H7">
        <v>106817.38</v>
      </c>
    </row>
    <row r="8" spans="3:8" x14ac:dyDescent="0.3">
      <c r="C8" t="s">
        <v>24</v>
      </c>
      <c r="D8" t="s">
        <v>23</v>
      </c>
      <c r="G8" t="s">
        <v>55</v>
      </c>
      <c r="H8" t="s">
        <v>23</v>
      </c>
    </row>
    <row r="9" spans="3:8" x14ac:dyDescent="0.3">
      <c r="C9" t="s">
        <v>25</v>
      </c>
      <c r="D9" t="s">
        <v>23</v>
      </c>
      <c r="G9" t="s">
        <v>56</v>
      </c>
      <c r="H9" t="s">
        <v>23</v>
      </c>
    </row>
    <row r="10" spans="3:8" x14ac:dyDescent="0.3">
      <c r="C10" t="s">
        <v>26</v>
      </c>
      <c r="D10" t="s">
        <v>23</v>
      </c>
      <c r="G10" t="s">
        <v>57</v>
      </c>
      <c r="H10">
        <v>40059.33</v>
      </c>
    </row>
    <row r="11" spans="3:8" x14ac:dyDescent="0.3">
      <c r="C11" t="s">
        <v>27</v>
      </c>
      <c r="D11">
        <v>19982.259999999998</v>
      </c>
      <c r="G11" t="s">
        <v>58</v>
      </c>
      <c r="H11">
        <v>8678.9599999999991</v>
      </c>
    </row>
    <row r="12" spans="3:8" x14ac:dyDescent="0.3">
      <c r="C12" t="s">
        <v>28</v>
      </c>
      <c r="D12">
        <v>1700.64</v>
      </c>
      <c r="G12" t="s">
        <v>59</v>
      </c>
      <c r="H12">
        <v>26783.46</v>
      </c>
    </row>
    <row r="13" spans="3:8" x14ac:dyDescent="0.3">
      <c r="C13" t="s">
        <v>29</v>
      </c>
      <c r="D13" t="s">
        <v>23</v>
      </c>
      <c r="G13" t="s">
        <v>60</v>
      </c>
      <c r="H13" t="s">
        <v>23</v>
      </c>
    </row>
    <row r="14" spans="3:8" x14ac:dyDescent="0.3">
      <c r="C14" t="s">
        <v>30</v>
      </c>
      <c r="D14">
        <v>-1530.68</v>
      </c>
      <c r="G14" t="s">
        <v>61</v>
      </c>
      <c r="H14">
        <v>28224.639999999999</v>
      </c>
    </row>
    <row r="15" spans="3:8" x14ac:dyDescent="0.3">
      <c r="C15" t="s">
        <v>31</v>
      </c>
      <c r="D15" t="s">
        <v>23</v>
      </c>
      <c r="G15" t="s">
        <v>62</v>
      </c>
      <c r="H15">
        <v>1688.79</v>
      </c>
    </row>
    <row r="16" spans="3:8" x14ac:dyDescent="0.3">
      <c r="C16" t="s">
        <v>32</v>
      </c>
      <c r="D16">
        <v>796.25</v>
      </c>
      <c r="G16" t="s">
        <v>63</v>
      </c>
      <c r="H16">
        <v>1382.2</v>
      </c>
    </row>
    <row r="17" spans="3:8" x14ac:dyDescent="0.3">
      <c r="C17" t="s">
        <v>33</v>
      </c>
      <c r="D17" t="s">
        <v>23</v>
      </c>
      <c r="G17" t="s">
        <v>64</v>
      </c>
      <c r="H17">
        <v>313105.82</v>
      </c>
    </row>
    <row r="18" spans="3:8" x14ac:dyDescent="0.3">
      <c r="C18" t="s">
        <v>34</v>
      </c>
      <c r="D18" t="s">
        <v>23</v>
      </c>
      <c r="G18" t="s">
        <v>65</v>
      </c>
      <c r="H18">
        <v>133103.72</v>
      </c>
    </row>
    <row r="19" spans="3:8" x14ac:dyDescent="0.3">
      <c r="C19" t="s">
        <v>35</v>
      </c>
      <c r="D19">
        <v>-73.069999999999993</v>
      </c>
      <c r="G19" t="s">
        <v>66</v>
      </c>
      <c r="H19" t="s">
        <v>23</v>
      </c>
    </row>
    <row r="20" spans="3:8" x14ac:dyDescent="0.3">
      <c r="C20" t="s">
        <v>36</v>
      </c>
      <c r="D20">
        <v>-4239.3500000000004</v>
      </c>
      <c r="G20" t="s">
        <v>67</v>
      </c>
      <c r="H20">
        <v>-195565.67</v>
      </c>
    </row>
    <row r="21" spans="3:8" x14ac:dyDescent="0.3">
      <c r="C21" t="s">
        <v>37</v>
      </c>
      <c r="D21" t="s">
        <v>23</v>
      </c>
      <c r="G21" t="s">
        <v>68</v>
      </c>
      <c r="H21" t="s">
        <v>23</v>
      </c>
    </row>
    <row r="22" spans="3:8" x14ac:dyDescent="0.3">
      <c r="C22" t="s">
        <v>38</v>
      </c>
      <c r="D22">
        <v>2495.35</v>
      </c>
      <c r="G22" t="s">
        <v>69</v>
      </c>
      <c r="H22">
        <v>20012.759999999998</v>
      </c>
    </row>
    <row r="23" spans="3:8" x14ac:dyDescent="0.3">
      <c r="C23" t="s">
        <v>39</v>
      </c>
      <c r="D23">
        <v>23492.82</v>
      </c>
      <c r="G23" t="s">
        <v>70</v>
      </c>
      <c r="H23">
        <v>42370.45</v>
      </c>
    </row>
    <row r="24" spans="3:8" x14ac:dyDescent="0.3">
      <c r="C24" t="s">
        <v>40</v>
      </c>
      <c r="D24">
        <v>31570.959999999999</v>
      </c>
      <c r="G24" t="s">
        <v>71</v>
      </c>
      <c r="H24">
        <v>2801.02</v>
      </c>
    </row>
    <row r="25" spans="3:8" x14ac:dyDescent="0.3">
      <c r="C25" t="s">
        <v>41</v>
      </c>
      <c r="D25" t="s">
        <v>23</v>
      </c>
      <c r="G25" t="s">
        <v>72</v>
      </c>
      <c r="H25" t="s">
        <v>23</v>
      </c>
    </row>
    <row r="26" spans="3:8" x14ac:dyDescent="0.3">
      <c r="C26" t="s">
        <v>42</v>
      </c>
      <c r="D26" t="s">
        <v>23</v>
      </c>
      <c r="G26" t="s">
        <v>73</v>
      </c>
      <c r="H26">
        <v>-4574</v>
      </c>
    </row>
    <row r="27" spans="3:8" x14ac:dyDescent="0.3">
      <c r="C27" t="s">
        <v>43</v>
      </c>
      <c r="D27">
        <v>16529.72</v>
      </c>
      <c r="G27" t="s">
        <v>74</v>
      </c>
      <c r="H27">
        <v>48193.68</v>
      </c>
    </row>
    <row r="28" spans="3:8" x14ac:dyDescent="0.3">
      <c r="C28" t="s">
        <v>44</v>
      </c>
      <c r="D28" t="s">
        <v>23</v>
      </c>
      <c r="G28" t="s">
        <v>75</v>
      </c>
      <c r="H28">
        <v>22537.99</v>
      </c>
    </row>
    <row r="29" spans="3:8" x14ac:dyDescent="0.3">
      <c r="C29" t="s">
        <v>45</v>
      </c>
      <c r="D29">
        <v>16529.72</v>
      </c>
      <c r="G29" t="s">
        <v>76</v>
      </c>
      <c r="H29" t="s">
        <v>23</v>
      </c>
    </row>
    <row r="30" spans="3:8" x14ac:dyDescent="0.3">
      <c r="C30" t="s">
        <v>46</v>
      </c>
      <c r="D30" t="s">
        <v>23</v>
      </c>
      <c r="G30" t="s">
        <v>77</v>
      </c>
      <c r="H30">
        <v>12498.04</v>
      </c>
    </row>
    <row r="31" spans="3:8" x14ac:dyDescent="0.3">
      <c r="C31" t="s">
        <v>47</v>
      </c>
      <c r="D31">
        <v>16529.72</v>
      </c>
      <c r="G31" t="s">
        <v>78</v>
      </c>
      <c r="H31" t="s">
        <v>23</v>
      </c>
    </row>
    <row r="32" spans="3:8" x14ac:dyDescent="0.3">
      <c r="C32" t="s">
        <v>48</v>
      </c>
      <c r="D32" t="s">
        <v>23</v>
      </c>
      <c r="G32" t="s">
        <v>79</v>
      </c>
      <c r="H32">
        <v>6884.47</v>
      </c>
    </row>
    <row r="33" spans="3:8" x14ac:dyDescent="0.3">
      <c r="C33" t="s">
        <v>49</v>
      </c>
      <c r="D33">
        <v>16529.72</v>
      </c>
      <c r="G33" t="s">
        <v>80</v>
      </c>
      <c r="H33">
        <v>5357.34</v>
      </c>
    </row>
    <row r="34" spans="3:8" x14ac:dyDescent="0.3">
      <c r="C34" t="s">
        <v>50</v>
      </c>
      <c r="D34">
        <v>3000</v>
      </c>
      <c r="G34" t="s">
        <v>81</v>
      </c>
      <c r="H34">
        <v>95488.56</v>
      </c>
    </row>
    <row r="35" spans="3:8" x14ac:dyDescent="0.3">
      <c r="C35" t="s">
        <v>51</v>
      </c>
      <c r="D35">
        <v>5.51</v>
      </c>
      <c r="G35" t="s">
        <v>82</v>
      </c>
      <c r="H35">
        <v>27013.02</v>
      </c>
    </row>
    <row r="36" spans="3:8" x14ac:dyDescent="0.3">
      <c r="C36" t="s">
        <v>52</v>
      </c>
      <c r="D36">
        <v>4.25</v>
      </c>
      <c r="G36" t="s">
        <v>83</v>
      </c>
      <c r="H36">
        <v>21543.56</v>
      </c>
    </row>
    <row r="37" spans="3:8" x14ac:dyDescent="0.3">
      <c r="C37" t="s">
        <v>53</v>
      </c>
      <c r="D37">
        <v>3.16</v>
      </c>
      <c r="G37" t="s">
        <v>84</v>
      </c>
      <c r="H37">
        <v>5469.46</v>
      </c>
    </row>
    <row r="38" spans="3:8" x14ac:dyDescent="0.3">
      <c r="G38" t="s">
        <v>85</v>
      </c>
      <c r="H38" t="s">
        <v>23</v>
      </c>
    </row>
    <row r="39" spans="3:8" x14ac:dyDescent="0.3">
      <c r="G39" t="s">
        <v>40</v>
      </c>
      <c r="H39">
        <v>31570.959999999999</v>
      </c>
    </row>
    <row r="40" spans="3:8" x14ac:dyDescent="0.3">
      <c r="G40" t="s">
        <v>86</v>
      </c>
      <c r="H40">
        <v>-30328.959999999999</v>
      </c>
    </row>
    <row r="41" spans="3:8" x14ac:dyDescent="0.3">
      <c r="G41" t="s">
        <v>87</v>
      </c>
      <c r="H41">
        <v>217617.26</v>
      </c>
    </row>
    <row r="42" spans="3:8" x14ac:dyDescent="0.3">
      <c r="G42" t="s">
        <v>88</v>
      </c>
      <c r="H42" t="s">
        <v>23</v>
      </c>
    </row>
    <row r="43" spans="3:8" x14ac:dyDescent="0.3">
      <c r="G43" t="s">
        <v>89</v>
      </c>
      <c r="H43" t="s">
        <v>23</v>
      </c>
    </row>
    <row r="44" spans="3:8" x14ac:dyDescent="0.3">
      <c r="G44" t="s">
        <v>90</v>
      </c>
      <c r="H44">
        <v>30000</v>
      </c>
    </row>
    <row r="45" spans="3:8" x14ac:dyDescent="0.3">
      <c r="G45" t="s">
        <v>91</v>
      </c>
      <c r="H45" t="s">
        <v>23</v>
      </c>
    </row>
    <row r="46" spans="3:8" x14ac:dyDescent="0.3">
      <c r="G46" t="s">
        <v>92</v>
      </c>
      <c r="H46">
        <v>157977.45000000001</v>
      </c>
    </row>
    <row r="47" spans="3:8" x14ac:dyDescent="0.3">
      <c r="G47" t="s">
        <v>93</v>
      </c>
      <c r="H47" t="s">
        <v>23</v>
      </c>
    </row>
    <row r="48" spans="3:8" x14ac:dyDescent="0.3">
      <c r="G48" t="s">
        <v>94</v>
      </c>
      <c r="H48" t="s">
        <v>23</v>
      </c>
    </row>
    <row r="49" spans="3:8" x14ac:dyDescent="0.3">
      <c r="G49" t="s">
        <v>95</v>
      </c>
      <c r="H49" t="s">
        <v>23</v>
      </c>
    </row>
    <row r="50" spans="3:8" x14ac:dyDescent="0.3">
      <c r="G50" t="s">
        <v>96</v>
      </c>
      <c r="H50">
        <v>29639.81</v>
      </c>
    </row>
    <row r="51" spans="3:8" x14ac:dyDescent="0.3">
      <c r="G51" t="s">
        <v>97</v>
      </c>
      <c r="H51">
        <v>313105.82</v>
      </c>
    </row>
    <row r="52" spans="3:8" x14ac:dyDescent="0.3">
      <c r="G52" t="s">
        <v>98</v>
      </c>
      <c r="H52">
        <v>3000</v>
      </c>
    </row>
    <row r="53" spans="3:8" x14ac:dyDescent="0.3">
      <c r="G53" t="s">
        <v>99</v>
      </c>
      <c r="H53" t="s">
        <v>23</v>
      </c>
    </row>
    <row r="55" spans="3:8" x14ac:dyDescent="0.3">
      <c r="C55" s="23" t="str">
        <f>Ratios!B8</f>
        <v>MAADEN</v>
      </c>
      <c r="D55" s="23"/>
      <c r="E55" s="23"/>
      <c r="F55" s="23"/>
      <c r="G55" s="23"/>
      <c r="H55" s="23"/>
    </row>
    <row r="56" spans="3:8" x14ac:dyDescent="0.3">
      <c r="D56">
        <v>2022</v>
      </c>
      <c r="H56">
        <v>2022</v>
      </c>
    </row>
    <row r="57" spans="3:8" x14ac:dyDescent="0.3">
      <c r="D57" t="s">
        <v>19</v>
      </c>
      <c r="H57" t="s">
        <v>19</v>
      </c>
    </row>
    <row r="58" spans="3:8" x14ac:dyDescent="0.3">
      <c r="C58" t="s">
        <v>20</v>
      </c>
      <c r="D58">
        <v>40277.120000000003</v>
      </c>
      <c r="G58" t="s">
        <v>54</v>
      </c>
      <c r="H58">
        <v>31134.14</v>
      </c>
    </row>
    <row r="59" spans="3:8" x14ac:dyDescent="0.3">
      <c r="C59" t="s">
        <v>21</v>
      </c>
      <c r="D59">
        <v>40277.120000000003</v>
      </c>
      <c r="G59" t="s">
        <v>55</v>
      </c>
      <c r="H59">
        <v>16406.93</v>
      </c>
    </row>
    <row r="60" spans="3:8" x14ac:dyDescent="0.3">
      <c r="C60" t="s">
        <v>22</v>
      </c>
      <c r="D60" t="s">
        <v>23</v>
      </c>
      <c r="G60" t="s">
        <v>56</v>
      </c>
      <c r="H60" t="s">
        <v>23</v>
      </c>
    </row>
    <row r="61" spans="3:8" x14ac:dyDescent="0.3">
      <c r="C61" t="s">
        <v>24</v>
      </c>
      <c r="D61">
        <v>23908.14</v>
      </c>
      <c r="G61" t="s">
        <v>57</v>
      </c>
      <c r="H61">
        <v>6338.24</v>
      </c>
    </row>
    <row r="62" spans="3:8" x14ac:dyDescent="0.3">
      <c r="C62" t="s">
        <v>25</v>
      </c>
      <c r="D62">
        <v>16368.98</v>
      </c>
      <c r="G62" t="s">
        <v>58</v>
      </c>
      <c r="H62">
        <v>10034.629999999999</v>
      </c>
    </row>
    <row r="63" spans="3:8" x14ac:dyDescent="0.3">
      <c r="C63" t="s">
        <v>26</v>
      </c>
      <c r="D63">
        <v>26734.240000000002</v>
      </c>
      <c r="G63" t="s">
        <v>59</v>
      </c>
      <c r="H63">
        <v>7368.93</v>
      </c>
    </row>
    <row r="64" spans="3:8" x14ac:dyDescent="0.3">
      <c r="C64" t="s">
        <v>27</v>
      </c>
      <c r="D64">
        <v>2723.57</v>
      </c>
      <c r="G64" t="s">
        <v>60</v>
      </c>
      <c r="H64">
        <v>6133.94</v>
      </c>
    </row>
    <row r="65" spans="3:8" x14ac:dyDescent="0.3">
      <c r="C65" t="s">
        <v>28</v>
      </c>
      <c r="D65">
        <v>0.105</v>
      </c>
      <c r="G65" t="s">
        <v>61</v>
      </c>
      <c r="H65">
        <v>6874.23</v>
      </c>
    </row>
    <row r="66" spans="3:8" x14ac:dyDescent="0.3">
      <c r="C66" t="s">
        <v>29</v>
      </c>
      <c r="D66" t="s">
        <v>23</v>
      </c>
      <c r="G66" t="s">
        <v>62</v>
      </c>
      <c r="H66">
        <v>144.36000000000001</v>
      </c>
    </row>
    <row r="67" spans="3:8" x14ac:dyDescent="0.3">
      <c r="C67" t="s">
        <v>30</v>
      </c>
      <c r="D67">
        <v>-1458.51</v>
      </c>
      <c r="G67" t="s">
        <v>63</v>
      </c>
      <c r="H67">
        <v>339.68</v>
      </c>
    </row>
    <row r="68" spans="3:8" x14ac:dyDescent="0.3">
      <c r="C68" t="s">
        <v>31</v>
      </c>
      <c r="D68" t="s">
        <v>23</v>
      </c>
      <c r="G68" t="s">
        <v>64</v>
      </c>
      <c r="H68">
        <v>111586.27</v>
      </c>
    </row>
    <row r="69" spans="3:8" x14ac:dyDescent="0.3">
      <c r="C69" t="s">
        <v>32</v>
      </c>
      <c r="D69">
        <v>1560.93</v>
      </c>
      <c r="G69" t="s">
        <v>65</v>
      </c>
      <c r="H69">
        <v>76989.11</v>
      </c>
    </row>
    <row r="70" spans="3:8" x14ac:dyDescent="0.3">
      <c r="C70" t="s">
        <v>33</v>
      </c>
      <c r="D70">
        <v>13542.88</v>
      </c>
      <c r="G70" t="s">
        <v>66</v>
      </c>
      <c r="H70">
        <v>109287.28</v>
      </c>
    </row>
    <row r="71" spans="3:8" x14ac:dyDescent="0.3">
      <c r="C71" t="s">
        <v>34</v>
      </c>
      <c r="D71" t="s">
        <v>23</v>
      </c>
      <c r="G71" t="s">
        <v>67</v>
      </c>
      <c r="H71">
        <v>-32298.17</v>
      </c>
    </row>
    <row r="72" spans="3:8" x14ac:dyDescent="0.3">
      <c r="C72" t="s">
        <v>35</v>
      </c>
      <c r="D72">
        <v>-0.69599999999999995</v>
      </c>
      <c r="G72" t="s">
        <v>68</v>
      </c>
      <c r="H72">
        <v>159.47</v>
      </c>
    </row>
    <row r="73" spans="3:8" x14ac:dyDescent="0.3">
      <c r="C73" t="s">
        <v>36</v>
      </c>
      <c r="D73">
        <v>525.98</v>
      </c>
      <c r="G73" t="s">
        <v>69</v>
      </c>
      <c r="H73">
        <v>193.4</v>
      </c>
    </row>
    <row r="74" spans="3:8" x14ac:dyDescent="0.3">
      <c r="C74" t="s">
        <v>37</v>
      </c>
      <c r="D74">
        <v>13017.59</v>
      </c>
      <c r="G74" t="s">
        <v>70</v>
      </c>
      <c r="H74">
        <v>1430.98</v>
      </c>
    </row>
    <row r="75" spans="3:8" x14ac:dyDescent="0.3">
      <c r="C75" t="s">
        <v>38</v>
      </c>
      <c r="D75">
        <v>889.04</v>
      </c>
      <c r="G75" t="s">
        <v>71</v>
      </c>
      <c r="H75">
        <v>1234.99</v>
      </c>
    </row>
    <row r="76" spans="3:8" x14ac:dyDescent="0.3">
      <c r="C76" t="s">
        <v>39</v>
      </c>
      <c r="D76">
        <v>12128.56</v>
      </c>
      <c r="G76" t="s">
        <v>72</v>
      </c>
      <c r="H76">
        <v>881.54</v>
      </c>
    </row>
    <row r="77" spans="3:8" x14ac:dyDescent="0.3">
      <c r="C77" t="s">
        <v>40</v>
      </c>
      <c r="D77">
        <v>10970.67</v>
      </c>
      <c r="G77" t="s">
        <v>73</v>
      </c>
      <c r="H77">
        <v>10711.31</v>
      </c>
    </row>
    <row r="78" spans="3:8" x14ac:dyDescent="0.3">
      <c r="C78" t="s">
        <v>41</v>
      </c>
      <c r="D78" t="s">
        <v>23</v>
      </c>
      <c r="G78" t="s">
        <v>74</v>
      </c>
      <c r="H78">
        <v>12962.67</v>
      </c>
    </row>
    <row r="79" spans="3:8" x14ac:dyDescent="0.3">
      <c r="C79" t="s">
        <v>42</v>
      </c>
      <c r="D79" t="s">
        <v>23</v>
      </c>
      <c r="G79" t="s">
        <v>75</v>
      </c>
      <c r="H79">
        <v>2561.75</v>
      </c>
    </row>
    <row r="80" spans="3:8" x14ac:dyDescent="0.3">
      <c r="C80" t="s">
        <v>43</v>
      </c>
      <c r="D80">
        <v>9319.0499999999993</v>
      </c>
      <c r="G80" t="s">
        <v>76</v>
      </c>
      <c r="H80" t="s">
        <v>23</v>
      </c>
    </row>
    <row r="81" spans="3:8" x14ac:dyDescent="0.3">
      <c r="C81" t="s">
        <v>44</v>
      </c>
      <c r="D81" t="s">
        <v>23</v>
      </c>
      <c r="G81" t="s">
        <v>77</v>
      </c>
      <c r="H81">
        <v>4516.6499999999996</v>
      </c>
    </row>
    <row r="82" spans="3:8" x14ac:dyDescent="0.3">
      <c r="C82" t="s">
        <v>45</v>
      </c>
      <c r="D82">
        <v>9319.0499999999993</v>
      </c>
      <c r="G82" t="s">
        <v>78</v>
      </c>
      <c r="H82" t="s">
        <v>23</v>
      </c>
    </row>
    <row r="83" spans="3:8" x14ac:dyDescent="0.3">
      <c r="C83" t="s">
        <v>46</v>
      </c>
      <c r="D83" t="s">
        <v>23</v>
      </c>
      <c r="G83" t="s">
        <v>79</v>
      </c>
      <c r="H83">
        <v>3404.42</v>
      </c>
    </row>
    <row r="84" spans="3:8" x14ac:dyDescent="0.3">
      <c r="C84" t="s">
        <v>47</v>
      </c>
      <c r="D84">
        <v>9319.0499999999993</v>
      </c>
      <c r="G84" t="s">
        <v>80</v>
      </c>
      <c r="H84">
        <v>2479.86</v>
      </c>
    </row>
    <row r="85" spans="3:8" x14ac:dyDescent="0.3">
      <c r="C85" t="s">
        <v>48</v>
      </c>
      <c r="D85" t="s">
        <v>23</v>
      </c>
      <c r="G85" t="s">
        <v>81</v>
      </c>
      <c r="H85">
        <v>55546.42</v>
      </c>
    </row>
    <row r="86" spans="3:8" x14ac:dyDescent="0.3">
      <c r="C86" t="s">
        <v>49</v>
      </c>
      <c r="D86">
        <v>9319.0499999999993</v>
      </c>
      <c r="G86" t="s">
        <v>82</v>
      </c>
      <c r="H86">
        <v>39630.32</v>
      </c>
    </row>
    <row r="87" spans="3:8" x14ac:dyDescent="0.3">
      <c r="C87" t="s">
        <v>50</v>
      </c>
      <c r="D87">
        <v>3691.77</v>
      </c>
      <c r="G87" t="s">
        <v>83</v>
      </c>
      <c r="H87">
        <v>38051.949999999997</v>
      </c>
    </row>
    <row r="88" spans="3:8" x14ac:dyDescent="0.3">
      <c r="C88" t="s">
        <v>51</v>
      </c>
      <c r="D88">
        <v>2.52</v>
      </c>
      <c r="G88" t="s">
        <v>84</v>
      </c>
      <c r="H88">
        <v>1578.38</v>
      </c>
    </row>
    <row r="89" spans="3:8" x14ac:dyDescent="0.3">
      <c r="C89" t="s">
        <v>52</v>
      </c>
      <c r="D89" t="s">
        <v>23</v>
      </c>
      <c r="G89" t="s">
        <v>85</v>
      </c>
      <c r="H89">
        <v>1106.3800000000001</v>
      </c>
    </row>
    <row r="90" spans="3:8" x14ac:dyDescent="0.3">
      <c r="C90" t="s">
        <v>53</v>
      </c>
      <c r="D90">
        <v>1.42</v>
      </c>
      <c r="G90" t="s">
        <v>40</v>
      </c>
      <c r="H90">
        <v>10970.67</v>
      </c>
    </row>
    <row r="91" spans="3:8" x14ac:dyDescent="0.3">
      <c r="G91" t="s">
        <v>86</v>
      </c>
      <c r="H91">
        <v>-47311.360000000001</v>
      </c>
    </row>
    <row r="92" spans="3:8" x14ac:dyDescent="0.3">
      <c r="G92" t="s">
        <v>87</v>
      </c>
      <c r="H92">
        <v>56039.86</v>
      </c>
    </row>
    <row r="93" spans="3:8" x14ac:dyDescent="0.3">
      <c r="G93" t="s">
        <v>88</v>
      </c>
      <c r="H93" t="s">
        <v>23</v>
      </c>
    </row>
    <row r="94" spans="3:8" x14ac:dyDescent="0.3">
      <c r="G94" t="s">
        <v>89</v>
      </c>
      <c r="H94" t="s">
        <v>23</v>
      </c>
    </row>
    <row r="95" spans="3:8" x14ac:dyDescent="0.3">
      <c r="G95" t="s">
        <v>90</v>
      </c>
      <c r="H95">
        <v>24611.82</v>
      </c>
    </row>
    <row r="96" spans="3:8" x14ac:dyDescent="0.3">
      <c r="G96" t="s">
        <v>91</v>
      </c>
      <c r="H96" t="s">
        <v>23</v>
      </c>
    </row>
    <row r="97" spans="3:8" x14ac:dyDescent="0.3">
      <c r="G97" t="s">
        <v>92</v>
      </c>
      <c r="H97">
        <v>20577.53</v>
      </c>
    </row>
    <row r="98" spans="3:8" x14ac:dyDescent="0.3">
      <c r="G98" t="s">
        <v>93</v>
      </c>
      <c r="H98" t="s">
        <v>23</v>
      </c>
    </row>
    <row r="99" spans="3:8" x14ac:dyDescent="0.3">
      <c r="G99" t="s">
        <v>94</v>
      </c>
      <c r="H99" t="s">
        <v>23</v>
      </c>
    </row>
    <row r="100" spans="3:8" x14ac:dyDescent="0.3">
      <c r="G100" t="s">
        <v>95</v>
      </c>
      <c r="H100" t="s">
        <v>23</v>
      </c>
    </row>
    <row r="101" spans="3:8" x14ac:dyDescent="0.3">
      <c r="G101" t="s">
        <v>96</v>
      </c>
      <c r="H101">
        <v>10850.5</v>
      </c>
    </row>
    <row r="102" spans="3:8" x14ac:dyDescent="0.3">
      <c r="G102" t="s">
        <v>97</v>
      </c>
      <c r="H102">
        <v>111586.27</v>
      </c>
    </row>
    <row r="103" spans="3:8" x14ac:dyDescent="0.3">
      <c r="G103" t="s">
        <v>98</v>
      </c>
      <c r="H103">
        <v>3691.77</v>
      </c>
    </row>
    <row r="104" spans="3:8" x14ac:dyDescent="0.3">
      <c r="G104" t="s">
        <v>99</v>
      </c>
      <c r="H104" t="s">
        <v>23</v>
      </c>
    </row>
    <row r="106" spans="3:8" x14ac:dyDescent="0.3">
      <c r="C106" s="23" t="str">
        <f>Ratios!B9</f>
        <v>SABIC AGRI-NUTRIENTS</v>
      </c>
      <c r="D106" s="23"/>
      <c r="E106" s="23"/>
      <c r="F106" s="23"/>
      <c r="G106" s="23"/>
      <c r="H106" s="23"/>
    </row>
    <row r="107" spans="3:8" x14ac:dyDescent="0.3">
      <c r="D107">
        <v>2022</v>
      </c>
      <c r="H107">
        <v>2022</v>
      </c>
    </row>
    <row r="108" spans="3:8" x14ac:dyDescent="0.3">
      <c r="D108" t="s">
        <v>19</v>
      </c>
      <c r="H108" t="s">
        <v>19</v>
      </c>
    </row>
    <row r="109" spans="3:8" x14ac:dyDescent="0.3">
      <c r="C109" t="s">
        <v>20</v>
      </c>
      <c r="D109">
        <v>18980.830000000002</v>
      </c>
      <c r="G109" t="s">
        <v>54</v>
      </c>
      <c r="H109">
        <v>16747.68</v>
      </c>
    </row>
    <row r="110" spans="3:8" x14ac:dyDescent="0.3">
      <c r="C110" t="s">
        <v>21</v>
      </c>
      <c r="D110">
        <v>18980.830000000002</v>
      </c>
      <c r="G110" t="s">
        <v>55</v>
      </c>
      <c r="H110">
        <v>12981.13</v>
      </c>
    </row>
    <row r="111" spans="3:8" x14ac:dyDescent="0.3">
      <c r="C111" t="s">
        <v>22</v>
      </c>
      <c r="D111" t="s">
        <v>23</v>
      </c>
      <c r="G111" t="s">
        <v>56</v>
      </c>
      <c r="H111" t="s">
        <v>23</v>
      </c>
    </row>
    <row r="112" spans="3:8" x14ac:dyDescent="0.3">
      <c r="C112" t="s">
        <v>24</v>
      </c>
      <c r="D112">
        <v>7823.43</v>
      </c>
      <c r="G112" t="s">
        <v>57</v>
      </c>
      <c r="H112">
        <v>8618.1299999999992</v>
      </c>
    </row>
    <row r="113" spans="3:8" x14ac:dyDescent="0.3">
      <c r="C113" t="s">
        <v>25</v>
      </c>
      <c r="D113" t="s">
        <v>23</v>
      </c>
      <c r="G113" t="s">
        <v>58</v>
      </c>
      <c r="H113">
        <v>4363</v>
      </c>
    </row>
    <row r="114" spans="3:8" x14ac:dyDescent="0.3">
      <c r="C114" t="s">
        <v>26</v>
      </c>
      <c r="D114">
        <v>8705.6299999999992</v>
      </c>
      <c r="G114" t="s">
        <v>59</v>
      </c>
      <c r="H114">
        <v>2613.19</v>
      </c>
    </row>
    <row r="115" spans="3:8" x14ac:dyDescent="0.3">
      <c r="C115" t="s">
        <v>27</v>
      </c>
      <c r="D115">
        <v>822.07</v>
      </c>
      <c r="G115" t="s">
        <v>60</v>
      </c>
      <c r="H115">
        <v>2560.96</v>
      </c>
    </row>
    <row r="116" spans="3:8" x14ac:dyDescent="0.3">
      <c r="C116" t="s">
        <v>28</v>
      </c>
      <c r="D116">
        <v>71.8</v>
      </c>
      <c r="G116" t="s">
        <v>61</v>
      </c>
      <c r="H116">
        <v>733.99</v>
      </c>
    </row>
    <row r="117" spans="3:8" x14ac:dyDescent="0.3">
      <c r="C117" t="s">
        <v>29</v>
      </c>
      <c r="D117" t="s">
        <v>23</v>
      </c>
      <c r="G117" t="s">
        <v>62</v>
      </c>
      <c r="H117">
        <v>70.06</v>
      </c>
    </row>
    <row r="118" spans="3:8" x14ac:dyDescent="0.3">
      <c r="C118" t="s">
        <v>30</v>
      </c>
      <c r="D118">
        <v>-11.56</v>
      </c>
      <c r="G118" t="s">
        <v>63</v>
      </c>
      <c r="H118">
        <v>349.31</v>
      </c>
    </row>
    <row r="119" spans="3:8" x14ac:dyDescent="0.3">
      <c r="C119" t="s">
        <v>31</v>
      </c>
      <c r="D119" t="s">
        <v>23</v>
      </c>
      <c r="G119" t="s">
        <v>64</v>
      </c>
      <c r="H119">
        <v>27056.68</v>
      </c>
    </row>
    <row r="120" spans="3:8" x14ac:dyDescent="0.3">
      <c r="C120" t="s">
        <v>32</v>
      </c>
      <c r="D120">
        <v>-0.11700000000000001</v>
      </c>
      <c r="G120" t="s">
        <v>65</v>
      </c>
      <c r="H120">
        <v>8619.98</v>
      </c>
    </row>
    <row r="121" spans="3:8" x14ac:dyDescent="0.3">
      <c r="C121" t="s">
        <v>33</v>
      </c>
      <c r="D121">
        <v>10275.200000000001</v>
      </c>
      <c r="G121" t="s">
        <v>66</v>
      </c>
      <c r="H121">
        <v>20041.23</v>
      </c>
    </row>
    <row r="122" spans="3:8" x14ac:dyDescent="0.3">
      <c r="C122" t="s">
        <v>34</v>
      </c>
      <c r="D122" t="s">
        <v>23</v>
      </c>
      <c r="G122" t="s">
        <v>67</v>
      </c>
      <c r="H122">
        <v>-11421.24</v>
      </c>
    </row>
    <row r="123" spans="3:8" x14ac:dyDescent="0.3">
      <c r="C123" t="s">
        <v>35</v>
      </c>
      <c r="D123" t="s">
        <v>23</v>
      </c>
      <c r="G123" t="s">
        <v>68</v>
      </c>
      <c r="H123" t="s">
        <v>23</v>
      </c>
    </row>
    <row r="124" spans="3:8" x14ac:dyDescent="0.3">
      <c r="C124" t="s">
        <v>36</v>
      </c>
      <c r="D124">
        <v>-641.1</v>
      </c>
      <c r="G124" t="s">
        <v>69</v>
      </c>
      <c r="H124">
        <v>80.489999999999995</v>
      </c>
    </row>
    <row r="125" spans="3:8" x14ac:dyDescent="0.3">
      <c r="C125" t="s">
        <v>37</v>
      </c>
      <c r="D125">
        <v>10916.3</v>
      </c>
      <c r="G125" t="s">
        <v>70</v>
      </c>
      <c r="H125">
        <v>1264.71</v>
      </c>
    </row>
    <row r="126" spans="3:8" x14ac:dyDescent="0.3">
      <c r="C126" t="s">
        <v>38</v>
      </c>
      <c r="D126">
        <v>455.16</v>
      </c>
      <c r="G126" t="s">
        <v>71</v>
      </c>
      <c r="H126">
        <v>52.22</v>
      </c>
    </row>
    <row r="127" spans="3:8" x14ac:dyDescent="0.3">
      <c r="C127" t="s">
        <v>39</v>
      </c>
      <c r="D127">
        <v>10461.14</v>
      </c>
      <c r="G127" t="s">
        <v>72</v>
      </c>
      <c r="H127">
        <v>270.12</v>
      </c>
    </row>
    <row r="128" spans="3:8" x14ac:dyDescent="0.3">
      <c r="C128" t="s">
        <v>40</v>
      </c>
      <c r="D128">
        <v>1075.99</v>
      </c>
      <c r="G128" t="s">
        <v>73</v>
      </c>
      <c r="H128">
        <v>2906.82</v>
      </c>
    </row>
    <row r="129" spans="3:8" x14ac:dyDescent="0.3">
      <c r="C129" t="s">
        <v>41</v>
      </c>
      <c r="D129" t="s">
        <v>23</v>
      </c>
      <c r="G129" t="s">
        <v>74</v>
      </c>
      <c r="H129">
        <v>2448.91</v>
      </c>
    </row>
    <row r="130" spans="3:8" x14ac:dyDescent="0.3">
      <c r="C130" t="s">
        <v>42</v>
      </c>
      <c r="D130" t="s">
        <v>23</v>
      </c>
      <c r="G130" t="s">
        <v>75</v>
      </c>
      <c r="H130">
        <v>744.9</v>
      </c>
    </row>
    <row r="131" spans="3:8" x14ac:dyDescent="0.3">
      <c r="C131" t="s">
        <v>43</v>
      </c>
      <c r="D131">
        <v>10036.76</v>
      </c>
      <c r="G131" t="s">
        <v>76</v>
      </c>
      <c r="H131" t="s">
        <v>23</v>
      </c>
    </row>
    <row r="132" spans="3:8" x14ac:dyDescent="0.3">
      <c r="C132" t="s">
        <v>44</v>
      </c>
      <c r="D132" t="s">
        <v>23</v>
      </c>
      <c r="G132" t="s">
        <v>77</v>
      </c>
      <c r="H132">
        <v>922.48</v>
      </c>
    </row>
    <row r="133" spans="3:8" x14ac:dyDescent="0.3">
      <c r="C133" t="s">
        <v>45</v>
      </c>
      <c r="D133">
        <v>10036.76</v>
      </c>
      <c r="G133" t="s">
        <v>78</v>
      </c>
      <c r="H133" t="s">
        <v>23</v>
      </c>
    </row>
    <row r="134" spans="3:8" x14ac:dyDescent="0.3">
      <c r="C134" t="s">
        <v>46</v>
      </c>
      <c r="D134" t="s">
        <v>23</v>
      </c>
      <c r="G134" t="s">
        <v>79</v>
      </c>
      <c r="H134">
        <v>23.24</v>
      </c>
    </row>
    <row r="135" spans="3:8" x14ac:dyDescent="0.3">
      <c r="C135" t="s">
        <v>47</v>
      </c>
      <c r="D135">
        <v>10036.76</v>
      </c>
      <c r="G135" t="s">
        <v>80</v>
      </c>
      <c r="H135">
        <v>758.3</v>
      </c>
    </row>
    <row r="136" spans="3:8" x14ac:dyDescent="0.3">
      <c r="C136" t="s">
        <v>48</v>
      </c>
      <c r="D136" t="s">
        <v>23</v>
      </c>
      <c r="G136" t="s">
        <v>81</v>
      </c>
      <c r="H136">
        <v>6086.71</v>
      </c>
    </row>
    <row r="137" spans="3:8" x14ac:dyDescent="0.3">
      <c r="C137" t="s">
        <v>49</v>
      </c>
      <c r="D137">
        <v>10036.76</v>
      </c>
      <c r="G137" t="s">
        <v>82</v>
      </c>
      <c r="H137">
        <v>222.52</v>
      </c>
    </row>
    <row r="138" spans="3:8" x14ac:dyDescent="0.3">
      <c r="C138" t="s">
        <v>50</v>
      </c>
      <c r="D138">
        <v>476.04</v>
      </c>
      <c r="G138" t="s">
        <v>83</v>
      </c>
      <c r="H138" t="s">
        <v>23</v>
      </c>
    </row>
    <row r="139" spans="3:8" x14ac:dyDescent="0.3">
      <c r="C139" t="s">
        <v>51</v>
      </c>
      <c r="D139">
        <v>21.08</v>
      </c>
      <c r="G139" t="s">
        <v>84</v>
      </c>
      <c r="H139">
        <v>222.52</v>
      </c>
    </row>
    <row r="140" spans="3:8" x14ac:dyDescent="0.3">
      <c r="C140" t="s">
        <v>52</v>
      </c>
      <c r="D140">
        <v>12</v>
      </c>
      <c r="G140" t="s">
        <v>85</v>
      </c>
      <c r="H140">
        <v>55.4</v>
      </c>
    </row>
    <row r="141" spans="3:8" x14ac:dyDescent="0.3">
      <c r="C141" t="s">
        <v>53</v>
      </c>
      <c r="D141">
        <v>13.44</v>
      </c>
      <c r="G141" t="s">
        <v>40</v>
      </c>
      <c r="H141">
        <v>1075.99</v>
      </c>
    </row>
    <row r="142" spans="3:8" x14ac:dyDescent="0.3">
      <c r="G142" t="s">
        <v>86</v>
      </c>
      <c r="H142">
        <v>2283.89</v>
      </c>
    </row>
    <row r="143" spans="3:8" x14ac:dyDescent="0.3">
      <c r="G143" t="s">
        <v>87</v>
      </c>
      <c r="H143">
        <v>20969.98</v>
      </c>
    </row>
    <row r="144" spans="3:8" x14ac:dyDescent="0.3">
      <c r="G144" t="s">
        <v>88</v>
      </c>
      <c r="H144" t="s">
        <v>23</v>
      </c>
    </row>
    <row r="145" spans="3:8" x14ac:dyDescent="0.3">
      <c r="G145" t="s">
        <v>89</v>
      </c>
      <c r="H145" t="s">
        <v>23</v>
      </c>
    </row>
    <row r="146" spans="3:8" x14ac:dyDescent="0.3">
      <c r="G146" t="s">
        <v>90</v>
      </c>
      <c r="H146">
        <v>4760.3500000000004</v>
      </c>
    </row>
    <row r="147" spans="3:8" x14ac:dyDescent="0.3">
      <c r="G147" t="s">
        <v>91</v>
      </c>
      <c r="H147">
        <v>3998.48</v>
      </c>
    </row>
    <row r="148" spans="3:8" x14ac:dyDescent="0.3">
      <c r="G148" t="s">
        <v>92</v>
      </c>
      <c r="H148">
        <v>10630.07</v>
      </c>
    </row>
    <row r="149" spans="3:8" x14ac:dyDescent="0.3">
      <c r="G149" t="s">
        <v>93</v>
      </c>
      <c r="H149" t="s">
        <v>23</v>
      </c>
    </row>
    <row r="150" spans="3:8" x14ac:dyDescent="0.3">
      <c r="G150" t="s">
        <v>94</v>
      </c>
      <c r="H150" t="s">
        <v>23</v>
      </c>
    </row>
    <row r="151" spans="3:8" x14ac:dyDescent="0.3">
      <c r="G151" t="s">
        <v>95</v>
      </c>
      <c r="H151" t="s">
        <v>23</v>
      </c>
    </row>
    <row r="152" spans="3:8" x14ac:dyDescent="0.3">
      <c r="G152" t="s">
        <v>96</v>
      </c>
      <c r="H152">
        <v>1581.06</v>
      </c>
    </row>
    <row r="153" spans="3:8" x14ac:dyDescent="0.3">
      <c r="G153" t="s">
        <v>97</v>
      </c>
      <c r="H153">
        <v>27056.68</v>
      </c>
    </row>
    <row r="154" spans="3:8" x14ac:dyDescent="0.3">
      <c r="G154" t="s">
        <v>98</v>
      </c>
      <c r="H154">
        <v>476.04</v>
      </c>
    </row>
    <row r="155" spans="3:8" x14ac:dyDescent="0.3">
      <c r="G155" t="s">
        <v>99</v>
      </c>
      <c r="H155" t="s">
        <v>23</v>
      </c>
    </row>
    <row r="157" spans="3:8" x14ac:dyDescent="0.3">
      <c r="C157" s="23" t="str">
        <f>Ratios!B10</f>
        <v>SIPCHEM</v>
      </c>
      <c r="D157" s="23"/>
      <c r="E157" s="23"/>
      <c r="F157" s="23"/>
      <c r="G157" s="23"/>
      <c r="H157" s="23"/>
    </row>
    <row r="158" spans="3:8" x14ac:dyDescent="0.3">
      <c r="D158">
        <v>2022</v>
      </c>
      <c r="H158">
        <v>2022</v>
      </c>
    </row>
    <row r="159" spans="3:8" x14ac:dyDescent="0.3">
      <c r="D159" t="s">
        <v>19</v>
      </c>
      <c r="H159" t="s">
        <v>19</v>
      </c>
    </row>
    <row r="160" spans="3:8" x14ac:dyDescent="0.3">
      <c r="C160" t="s">
        <v>20</v>
      </c>
      <c r="D160">
        <v>10253.629999999999</v>
      </c>
      <c r="G160" t="s">
        <v>54</v>
      </c>
      <c r="H160">
        <v>5423.24</v>
      </c>
    </row>
    <row r="161" spans="3:8" x14ac:dyDescent="0.3">
      <c r="C161" t="s">
        <v>21</v>
      </c>
      <c r="D161">
        <v>10253.629999999999</v>
      </c>
      <c r="G161" t="s">
        <v>55</v>
      </c>
      <c r="H161">
        <v>2605.9499999999998</v>
      </c>
    </row>
    <row r="162" spans="3:8" x14ac:dyDescent="0.3">
      <c r="C162" t="s">
        <v>22</v>
      </c>
      <c r="D162" t="s">
        <v>23</v>
      </c>
      <c r="G162" t="s">
        <v>56</v>
      </c>
      <c r="H162" t="s">
        <v>23</v>
      </c>
    </row>
    <row r="163" spans="3:8" x14ac:dyDescent="0.3">
      <c r="C163" t="s">
        <v>24</v>
      </c>
      <c r="D163">
        <v>5424.53</v>
      </c>
      <c r="G163" t="s">
        <v>57</v>
      </c>
      <c r="H163">
        <v>2455.94</v>
      </c>
    </row>
    <row r="164" spans="3:8" x14ac:dyDescent="0.3">
      <c r="C164" t="s">
        <v>25</v>
      </c>
      <c r="D164">
        <v>4829.1000000000004</v>
      </c>
      <c r="G164" t="s">
        <v>58</v>
      </c>
      <c r="H164">
        <v>130</v>
      </c>
    </row>
    <row r="165" spans="3:8" x14ac:dyDescent="0.3">
      <c r="C165" t="s">
        <v>26</v>
      </c>
      <c r="D165">
        <v>6226.67</v>
      </c>
      <c r="G165" t="s">
        <v>59</v>
      </c>
      <c r="H165">
        <v>1294.94</v>
      </c>
    </row>
    <row r="166" spans="3:8" x14ac:dyDescent="0.3">
      <c r="C166" t="s">
        <v>27</v>
      </c>
      <c r="D166">
        <v>802.13</v>
      </c>
      <c r="G166" t="s">
        <v>60</v>
      </c>
      <c r="H166">
        <v>1182.45</v>
      </c>
    </row>
    <row r="167" spans="3:8" x14ac:dyDescent="0.3">
      <c r="C167" t="s">
        <v>28</v>
      </c>
      <c r="D167">
        <v>7.82</v>
      </c>
      <c r="G167" t="s">
        <v>61</v>
      </c>
      <c r="H167">
        <v>1398.55</v>
      </c>
    </row>
    <row r="168" spans="3:8" x14ac:dyDescent="0.3">
      <c r="C168" t="s">
        <v>29</v>
      </c>
      <c r="D168" t="s">
        <v>23</v>
      </c>
      <c r="G168" t="s">
        <v>62</v>
      </c>
      <c r="H168" t="s">
        <v>23</v>
      </c>
    </row>
    <row r="169" spans="3:8" x14ac:dyDescent="0.3">
      <c r="C169" t="s">
        <v>30</v>
      </c>
      <c r="D169">
        <v>-167.09</v>
      </c>
      <c r="G169" t="s">
        <v>63</v>
      </c>
      <c r="H169">
        <v>123.79</v>
      </c>
    </row>
    <row r="170" spans="3:8" x14ac:dyDescent="0.3">
      <c r="C170" t="s">
        <v>31</v>
      </c>
      <c r="D170" t="s">
        <v>23</v>
      </c>
      <c r="G170" t="s">
        <v>64</v>
      </c>
      <c r="H170">
        <v>23475.31</v>
      </c>
    </row>
    <row r="171" spans="3:8" x14ac:dyDescent="0.3">
      <c r="C171" t="s">
        <v>32</v>
      </c>
      <c r="D171">
        <v>159.27000000000001</v>
      </c>
      <c r="G171" t="s">
        <v>65</v>
      </c>
      <c r="H171">
        <v>12048.64</v>
      </c>
    </row>
    <row r="172" spans="3:8" x14ac:dyDescent="0.3">
      <c r="C172" t="s">
        <v>33</v>
      </c>
      <c r="D172">
        <v>4026.96</v>
      </c>
      <c r="G172" t="s">
        <v>66</v>
      </c>
      <c r="H172">
        <v>22664.48</v>
      </c>
    </row>
    <row r="173" spans="3:8" x14ac:dyDescent="0.3">
      <c r="C173" t="s">
        <v>34</v>
      </c>
      <c r="D173" t="s">
        <v>23</v>
      </c>
      <c r="G173" t="s">
        <v>67</v>
      </c>
      <c r="H173">
        <v>-10615.84</v>
      </c>
    </row>
    <row r="174" spans="3:8" x14ac:dyDescent="0.3">
      <c r="C174" t="s">
        <v>35</v>
      </c>
      <c r="D174" t="s">
        <v>23</v>
      </c>
      <c r="G174" t="s">
        <v>68</v>
      </c>
      <c r="H174">
        <v>630.48</v>
      </c>
    </row>
    <row r="175" spans="3:8" x14ac:dyDescent="0.3">
      <c r="C175" t="s">
        <v>36</v>
      </c>
      <c r="D175">
        <v>-157.21</v>
      </c>
      <c r="G175" t="s">
        <v>69</v>
      </c>
      <c r="H175">
        <v>553.09</v>
      </c>
    </row>
    <row r="176" spans="3:8" x14ac:dyDescent="0.3">
      <c r="C176" t="s">
        <v>37</v>
      </c>
      <c r="D176">
        <v>4184.17</v>
      </c>
      <c r="G176" t="s">
        <v>70</v>
      </c>
      <c r="H176">
        <v>4151.41</v>
      </c>
    </row>
    <row r="177" spans="3:8" x14ac:dyDescent="0.3">
      <c r="C177" t="s">
        <v>38</v>
      </c>
      <c r="D177">
        <v>231.1</v>
      </c>
      <c r="G177" t="s">
        <v>71</v>
      </c>
      <c r="H177">
        <v>112.49</v>
      </c>
    </row>
    <row r="178" spans="3:8" x14ac:dyDescent="0.3">
      <c r="C178" t="s">
        <v>39</v>
      </c>
      <c r="D178">
        <v>3953.08</v>
      </c>
      <c r="G178" t="s">
        <v>72</v>
      </c>
      <c r="H178">
        <v>632.98</v>
      </c>
    </row>
    <row r="179" spans="3:8" x14ac:dyDescent="0.3">
      <c r="C179" t="s">
        <v>40</v>
      </c>
      <c r="D179">
        <v>929.56</v>
      </c>
      <c r="G179" t="s">
        <v>73</v>
      </c>
      <c r="H179">
        <v>412.89</v>
      </c>
    </row>
    <row r="180" spans="3:8" x14ac:dyDescent="0.3">
      <c r="C180" t="s">
        <v>41</v>
      </c>
      <c r="D180" t="s">
        <v>23</v>
      </c>
      <c r="G180" t="s">
        <v>74</v>
      </c>
      <c r="H180">
        <v>2720.88</v>
      </c>
    </row>
    <row r="181" spans="3:8" x14ac:dyDescent="0.3">
      <c r="C181" t="s">
        <v>42</v>
      </c>
      <c r="D181" t="s">
        <v>23</v>
      </c>
      <c r="G181" t="s">
        <v>75</v>
      </c>
      <c r="H181">
        <v>251</v>
      </c>
    </row>
    <row r="182" spans="3:8" x14ac:dyDescent="0.3">
      <c r="C182" t="s">
        <v>43</v>
      </c>
      <c r="D182">
        <v>3595.29</v>
      </c>
      <c r="G182" t="s">
        <v>76</v>
      </c>
      <c r="H182" t="s">
        <v>23</v>
      </c>
    </row>
    <row r="183" spans="3:8" x14ac:dyDescent="0.3">
      <c r="C183" t="s">
        <v>44</v>
      </c>
      <c r="D183" t="s">
        <v>23</v>
      </c>
      <c r="G183" t="s">
        <v>77</v>
      </c>
      <c r="H183">
        <v>147.96</v>
      </c>
    </row>
    <row r="184" spans="3:8" x14ac:dyDescent="0.3">
      <c r="C184" t="s">
        <v>45</v>
      </c>
      <c r="D184">
        <v>3595.29</v>
      </c>
      <c r="G184" t="s">
        <v>78</v>
      </c>
      <c r="H184" t="s">
        <v>23</v>
      </c>
    </row>
    <row r="185" spans="3:8" x14ac:dyDescent="0.3">
      <c r="C185" t="s">
        <v>46</v>
      </c>
      <c r="D185" t="s">
        <v>23</v>
      </c>
      <c r="G185" t="s">
        <v>79</v>
      </c>
      <c r="H185">
        <v>288.06</v>
      </c>
    </row>
    <row r="186" spans="3:8" x14ac:dyDescent="0.3">
      <c r="C186" t="s">
        <v>47</v>
      </c>
      <c r="D186">
        <v>3595.29</v>
      </c>
      <c r="G186" t="s">
        <v>80</v>
      </c>
      <c r="H186">
        <v>2033.86</v>
      </c>
    </row>
    <row r="187" spans="3:8" x14ac:dyDescent="0.3">
      <c r="C187" t="s">
        <v>48</v>
      </c>
      <c r="D187">
        <v>1.96</v>
      </c>
      <c r="G187" t="s">
        <v>81</v>
      </c>
      <c r="H187">
        <v>6738.48</v>
      </c>
    </row>
    <row r="188" spans="3:8" x14ac:dyDescent="0.3">
      <c r="C188" t="s">
        <v>49</v>
      </c>
      <c r="D188">
        <v>3593.33</v>
      </c>
      <c r="G188" t="s">
        <v>82</v>
      </c>
      <c r="H188">
        <v>3184.3</v>
      </c>
    </row>
    <row r="189" spans="3:8" x14ac:dyDescent="0.3">
      <c r="C189" t="s">
        <v>50</v>
      </c>
      <c r="D189">
        <v>733.33</v>
      </c>
      <c r="G189" t="s">
        <v>83</v>
      </c>
      <c r="H189">
        <v>3049.13</v>
      </c>
    </row>
    <row r="190" spans="3:8" x14ac:dyDescent="0.3">
      <c r="C190" t="s">
        <v>51</v>
      </c>
      <c r="D190">
        <v>4.9000000000000004</v>
      </c>
      <c r="G190" t="s">
        <v>84</v>
      </c>
      <c r="H190">
        <v>135.16999999999999</v>
      </c>
    </row>
    <row r="191" spans="3:8" x14ac:dyDescent="0.3">
      <c r="C191" t="s">
        <v>52</v>
      </c>
      <c r="D191">
        <v>3.25</v>
      </c>
      <c r="G191" t="s">
        <v>85</v>
      </c>
      <c r="H191">
        <v>55.84</v>
      </c>
    </row>
    <row r="192" spans="3:8" x14ac:dyDescent="0.3">
      <c r="C192" t="s">
        <v>53</v>
      </c>
      <c r="D192">
        <v>3.1</v>
      </c>
      <c r="G192" t="s">
        <v>40</v>
      </c>
      <c r="H192">
        <v>929.56</v>
      </c>
    </row>
    <row r="193" spans="3:8" x14ac:dyDescent="0.3">
      <c r="G193" t="s">
        <v>86</v>
      </c>
      <c r="H193">
        <v>-3485.62</v>
      </c>
    </row>
    <row r="194" spans="3:8" x14ac:dyDescent="0.3">
      <c r="G194" t="s">
        <v>87</v>
      </c>
      <c r="H194">
        <v>16736.82</v>
      </c>
    </row>
    <row r="195" spans="3:8" x14ac:dyDescent="0.3">
      <c r="G195" t="s">
        <v>88</v>
      </c>
      <c r="H195" t="s">
        <v>23</v>
      </c>
    </row>
    <row r="196" spans="3:8" x14ac:dyDescent="0.3">
      <c r="G196" t="s">
        <v>89</v>
      </c>
      <c r="H196" t="s">
        <v>23</v>
      </c>
    </row>
    <row r="197" spans="3:8" x14ac:dyDescent="0.3">
      <c r="G197" t="s">
        <v>90</v>
      </c>
      <c r="H197">
        <v>7333.33</v>
      </c>
    </row>
    <row r="198" spans="3:8" x14ac:dyDescent="0.3">
      <c r="G198" t="s">
        <v>91</v>
      </c>
      <c r="H198">
        <v>4059.26</v>
      </c>
    </row>
    <row r="199" spans="3:8" x14ac:dyDescent="0.3">
      <c r="G199" t="s">
        <v>92</v>
      </c>
      <c r="H199">
        <v>4862.82</v>
      </c>
    </row>
    <row r="200" spans="3:8" x14ac:dyDescent="0.3">
      <c r="G200" t="s">
        <v>93</v>
      </c>
      <c r="H200">
        <v>-92.26</v>
      </c>
    </row>
    <row r="201" spans="3:8" x14ac:dyDescent="0.3">
      <c r="G201" t="s">
        <v>94</v>
      </c>
      <c r="H201" t="s">
        <v>23</v>
      </c>
    </row>
    <row r="202" spans="3:8" x14ac:dyDescent="0.3">
      <c r="G202" t="s">
        <v>95</v>
      </c>
      <c r="H202" t="s">
        <v>23</v>
      </c>
    </row>
    <row r="203" spans="3:8" x14ac:dyDescent="0.3">
      <c r="G203" t="s">
        <v>96</v>
      </c>
      <c r="H203">
        <v>573.66999999999996</v>
      </c>
    </row>
    <row r="204" spans="3:8" x14ac:dyDescent="0.3">
      <c r="G204" t="s">
        <v>97</v>
      </c>
      <c r="H204">
        <v>23475.31</v>
      </c>
    </row>
    <row r="205" spans="3:8" x14ac:dyDescent="0.3">
      <c r="G205" t="s">
        <v>98</v>
      </c>
      <c r="H205">
        <v>725.05</v>
      </c>
    </row>
    <row r="206" spans="3:8" x14ac:dyDescent="0.3">
      <c r="G206" t="s">
        <v>99</v>
      </c>
      <c r="H206" t="s">
        <v>23</v>
      </c>
    </row>
    <row r="208" spans="3:8" x14ac:dyDescent="0.3">
      <c r="C208" s="23" t="str">
        <f>Ratios!B11</f>
        <v>YANSAB</v>
      </c>
      <c r="D208" s="23"/>
      <c r="E208" s="23"/>
      <c r="F208" s="23"/>
      <c r="G208" s="23"/>
      <c r="H208" s="23"/>
    </row>
    <row r="209" spans="3:8" x14ac:dyDescent="0.3">
      <c r="D209">
        <v>2022</v>
      </c>
    </row>
    <row r="210" spans="3:8" x14ac:dyDescent="0.3">
      <c r="D210" t="s">
        <v>19</v>
      </c>
      <c r="H210">
        <v>2022</v>
      </c>
    </row>
    <row r="211" spans="3:8" x14ac:dyDescent="0.3">
      <c r="C211" t="s">
        <v>20</v>
      </c>
      <c r="D211">
        <v>7024.05</v>
      </c>
      <c r="H211" t="s">
        <v>19</v>
      </c>
    </row>
    <row r="212" spans="3:8" x14ac:dyDescent="0.3">
      <c r="C212" t="s">
        <v>21</v>
      </c>
      <c r="D212">
        <v>7024.05</v>
      </c>
      <c r="G212" t="s">
        <v>54</v>
      </c>
      <c r="H212">
        <v>6958.81</v>
      </c>
    </row>
    <row r="213" spans="3:8" x14ac:dyDescent="0.3">
      <c r="C213" t="s">
        <v>22</v>
      </c>
      <c r="D213" t="s">
        <v>23</v>
      </c>
      <c r="G213" t="s">
        <v>55</v>
      </c>
      <c r="H213">
        <v>3670.79</v>
      </c>
    </row>
    <row r="214" spans="3:8" x14ac:dyDescent="0.3">
      <c r="C214" t="s">
        <v>24</v>
      </c>
      <c r="D214">
        <v>6053.63</v>
      </c>
      <c r="G214" t="s">
        <v>56</v>
      </c>
      <c r="H214" t="s">
        <v>23</v>
      </c>
    </row>
    <row r="215" spans="3:8" x14ac:dyDescent="0.3">
      <c r="C215" t="s">
        <v>25</v>
      </c>
      <c r="D215">
        <v>970.42</v>
      </c>
      <c r="G215" t="s">
        <v>57</v>
      </c>
      <c r="H215">
        <v>232.49</v>
      </c>
    </row>
    <row r="216" spans="3:8" x14ac:dyDescent="0.3">
      <c r="C216" t="s">
        <v>26</v>
      </c>
      <c r="D216">
        <v>6615.73</v>
      </c>
      <c r="G216" t="s">
        <v>58</v>
      </c>
      <c r="H216">
        <v>3438.3</v>
      </c>
    </row>
    <row r="217" spans="3:8" x14ac:dyDescent="0.3">
      <c r="C217" t="s">
        <v>27</v>
      </c>
      <c r="D217">
        <v>556.76</v>
      </c>
      <c r="G217" t="s">
        <v>59</v>
      </c>
      <c r="H217">
        <v>2324.13</v>
      </c>
    </row>
    <row r="218" spans="3:8" x14ac:dyDescent="0.3">
      <c r="C218" t="s">
        <v>28</v>
      </c>
      <c r="D218">
        <v>140.08000000000001</v>
      </c>
      <c r="G218" t="s">
        <v>60</v>
      </c>
      <c r="H218">
        <v>2223.37</v>
      </c>
    </row>
    <row r="219" spans="3:8" x14ac:dyDescent="0.3">
      <c r="C219" t="s">
        <v>29</v>
      </c>
      <c r="D219" t="s">
        <v>23</v>
      </c>
      <c r="G219" t="s">
        <v>61</v>
      </c>
      <c r="H219">
        <v>860.25</v>
      </c>
    </row>
    <row r="220" spans="3:8" x14ac:dyDescent="0.3">
      <c r="C220" t="s">
        <v>30</v>
      </c>
      <c r="D220">
        <v>-10.51</v>
      </c>
      <c r="G220" t="s">
        <v>62</v>
      </c>
      <c r="H220">
        <v>73.62</v>
      </c>
    </row>
    <row r="221" spans="3:8" x14ac:dyDescent="0.3">
      <c r="C221" t="s">
        <v>31</v>
      </c>
      <c r="D221" t="s">
        <v>23</v>
      </c>
      <c r="G221" t="s">
        <v>63</v>
      </c>
      <c r="H221">
        <v>30.02</v>
      </c>
    </row>
    <row r="222" spans="3:8" x14ac:dyDescent="0.3">
      <c r="C222" t="s">
        <v>32</v>
      </c>
      <c r="D222">
        <v>-124.23</v>
      </c>
      <c r="G222" t="s">
        <v>64</v>
      </c>
      <c r="H222">
        <v>16679.59</v>
      </c>
    </row>
    <row r="223" spans="3:8" x14ac:dyDescent="0.3">
      <c r="C223" t="s">
        <v>33</v>
      </c>
      <c r="D223">
        <v>408.32</v>
      </c>
      <c r="G223" t="s">
        <v>65</v>
      </c>
      <c r="H223">
        <v>9371.43</v>
      </c>
    </row>
    <row r="224" spans="3:8" x14ac:dyDescent="0.3">
      <c r="C224" t="s">
        <v>34</v>
      </c>
      <c r="D224" t="s">
        <v>23</v>
      </c>
      <c r="G224" t="s">
        <v>66</v>
      </c>
      <c r="H224">
        <v>23059.75</v>
      </c>
    </row>
    <row r="225" spans="3:8" x14ac:dyDescent="0.3">
      <c r="C225" t="s">
        <v>35</v>
      </c>
      <c r="D225">
        <v>-10.96</v>
      </c>
      <c r="G225" t="s">
        <v>67</v>
      </c>
      <c r="H225">
        <v>-13688.32</v>
      </c>
    </row>
    <row r="226" spans="3:8" x14ac:dyDescent="0.3">
      <c r="C226" t="s">
        <v>36</v>
      </c>
      <c r="D226">
        <v>-136.11000000000001</v>
      </c>
      <c r="G226" t="s">
        <v>68</v>
      </c>
      <c r="H226" t="s">
        <v>23</v>
      </c>
    </row>
    <row r="227" spans="3:8" x14ac:dyDescent="0.3">
      <c r="C227" t="s">
        <v>37</v>
      </c>
      <c r="D227">
        <v>555.39</v>
      </c>
      <c r="G227" t="s">
        <v>69</v>
      </c>
      <c r="H227">
        <v>32.24</v>
      </c>
    </row>
    <row r="228" spans="3:8" x14ac:dyDescent="0.3">
      <c r="C228" t="s">
        <v>38</v>
      </c>
      <c r="D228">
        <v>141.25</v>
      </c>
      <c r="G228" t="s">
        <v>70</v>
      </c>
      <c r="H228" t="s">
        <v>23</v>
      </c>
    </row>
    <row r="229" spans="3:8" x14ac:dyDescent="0.3">
      <c r="C229" t="s">
        <v>39</v>
      </c>
      <c r="D229">
        <v>414.14</v>
      </c>
      <c r="G229" t="s">
        <v>71</v>
      </c>
      <c r="H229">
        <v>100.76</v>
      </c>
    </row>
    <row r="230" spans="3:8" x14ac:dyDescent="0.3">
      <c r="C230" t="s">
        <v>40</v>
      </c>
      <c r="D230" t="s">
        <v>23</v>
      </c>
      <c r="G230" t="s">
        <v>72</v>
      </c>
      <c r="H230">
        <v>281.75</v>
      </c>
    </row>
    <row r="231" spans="3:8" x14ac:dyDescent="0.3">
      <c r="C231" t="s">
        <v>41</v>
      </c>
      <c r="D231" t="s">
        <v>23</v>
      </c>
      <c r="G231" t="s">
        <v>73</v>
      </c>
      <c r="H231">
        <v>2039.8</v>
      </c>
    </row>
    <row r="232" spans="3:8" x14ac:dyDescent="0.3">
      <c r="C232" t="s">
        <v>42</v>
      </c>
      <c r="D232" t="s">
        <v>23</v>
      </c>
      <c r="G232" t="s">
        <v>74</v>
      </c>
      <c r="H232">
        <v>1649.01</v>
      </c>
    </row>
    <row r="233" spans="3:8" x14ac:dyDescent="0.3">
      <c r="C233" t="s">
        <v>43</v>
      </c>
      <c r="D233">
        <v>414.14</v>
      </c>
      <c r="G233" t="s">
        <v>75</v>
      </c>
      <c r="H233">
        <v>593.04999999999995</v>
      </c>
    </row>
    <row r="234" spans="3:8" x14ac:dyDescent="0.3">
      <c r="C234" t="s">
        <v>44</v>
      </c>
      <c r="D234" t="s">
        <v>23</v>
      </c>
      <c r="G234" t="s">
        <v>76</v>
      </c>
      <c r="H234" t="s">
        <v>23</v>
      </c>
    </row>
    <row r="235" spans="3:8" x14ac:dyDescent="0.3">
      <c r="C235" t="s">
        <v>45</v>
      </c>
      <c r="D235">
        <v>414.14</v>
      </c>
      <c r="G235" t="s">
        <v>77</v>
      </c>
      <c r="H235">
        <v>340.69</v>
      </c>
    </row>
    <row r="236" spans="3:8" x14ac:dyDescent="0.3">
      <c r="C236" t="s">
        <v>46</v>
      </c>
      <c r="D236" t="s">
        <v>23</v>
      </c>
      <c r="G236" t="s">
        <v>78</v>
      </c>
      <c r="H236" t="s">
        <v>23</v>
      </c>
    </row>
    <row r="237" spans="3:8" x14ac:dyDescent="0.3">
      <c r="C237" t="s">
        <v>47</v>
      </c>
      <c r="D237">
        <v>414.14</v>
      </c>
      <c r="G237" t="s">
        <v>79</v>
      </c>
      <c r="H237">
        <v>13.08</v>
      </c>
    </row>
    <row r="238" spans="3:8" x14ac:dyDescent="0.3">
      <c r="C238" t="s">
        <v>48</v>
      </c>
      <c r="D238" t="s">
        <v>23</v>
      </c>
      <c r="G238" t="s">
        <v>80</v>
      </c>
      <c r="H238">
        <v>702.19</v>
      </c>
    </row>
    <row r="239" spans="3:8" x14ac:dyDescent="0.3">
      <c r="C239" t="s">
        <v>49</v>
      </c>
      <c r="D239">
        <v>414.14</v>
      </c>
      <c r="G239" t="s">
        <v>81</v>
      </c>
      <c r="H239">
        <v>2628.74</v>
      </c>
    </row>
    <row r="240" spans="3:8" x14ac:dyDescent="0.3">
      <c r="C240" t="s">
        <v>50</v>
      </c>
      <c r="D240">
        <v>562.5</v>
      </c>
      <c r="G240" t="s">
        <v>82</v>
      </c>
      <c r="H240">
        <v>134.76</v>
      </c>
    </row>
    <row r="241" spans="3:8" x14ac:dyDescent="0.3">
      <c r="C241" t="s">
        <v>51</v>
      </c>
      <c r="D241">
        <v>0.73599999999999999</v>
      </c>
      <c r="G241" t="s">
        <v>83</v>
      </c>
      <c r="H241" t="s">
        <v>23</v>
      </c>
    </row>
    <row r="242" spans="3:8" x14ac:dyDescent="0.3">
      <c r="C242" t="s">
        <v>52</v>
      </c>
      <c r="D242">
        <v>2.75</v>
      </c>
      <c r="G242" t="s">
        <v>84</v>
      </c>
      <c r="H242">
        <v>134.76</v>
      </c>
    </row>
    <row r="243" spans="3:8" x14ac:dyDescent="0.3">
      <c r="C243" t="s">
        <v>53</v>
      </c>
      <c r="D243">
        <v>0.54</v>
      </c>
      <c r="G243" t="s">
        <v>85</v>
      </c>
      <c r="H243" t="s">
        <v>23</v>
      </c>
    </row>
    <row r="244" spans="3:8" x14ac:dyDescent="0.3">
      <c r="G244" t="s">
        <v>40</v>
      </c>
      <c r="H244" t="s">
        <v>23</v>
      </c>
    </row>
    <row r="245" spans="3:8" x14ac:dyDescent="0.3">
      <c r="G245" t="s">
        <v>86</v>
      </c>
      <c r="H245">
        <v>844.97</v>
      </c>
    </row>
    <row r="246" spans="3:8" x14ac:dyDescent="0.3">
      <c r="G246" t="s">
        <v>87</v>
      </c>
      <c r="H246">
        <v>14050.85</v>
      </c>
    </row>
    <row r="247" spans="3:8" x14ac:dyDescent="0.3">
      <c r="G247" t="s">
        <v>88</v>
      </c>
      <c r="H247" t="s">
        <v>23</v>
      </c>
    </row>
    <row r="248" spans="3:8" x14ac:dyDescent="0.3">
      <c r="G248" t="s">
        <v>89</v>
      </c>
      <c r="H248" t="s">
        <v>23</v>
      </c>
    </row>
    <row r="249" spans="3:8" x14ac:dyDescent="0.3">
      <c r="G249" t="s">
        <v>90</v>
      </c>
      <c r="H249">
        <v>5625</v>
      </c>
    </row>
    <row r="250" spans="3:8" x14ac:dyDescent="0.3">
      <c r="G250" t="s">
        <v>91</v>
      </c>
      <c r="H250" t="s">
        <v>23</v>
      </c>
    </row>
    <row r="251" spans="3:8" x14ac:dyDescent="0.3">
      <c r="G251" t="s">
        <v>92</v>
      </c>
      <c r="H251">
        <v>8226.9500000000007</v>
      </c>
    </row>
    <row r="252" spans="3:8" x14ac:dyDescent="0.3">
      <c r="G252" t="s">
        <v>93</v>
      </c>
      <c r="H252" t="s">
        <v>23</v>
      </c>
    </row>
    <row r="253" spans="3:8" x14ac:dyDescent="0.3">
      <c r="G253" t="s">
        <v>94</v>
      </c>
      <c r="H253" t="s">
        <v>23</v>
      </c>
    </row>
    <row r="254" spans="3:8" x14ac:dyDescent="0.3">
      <c r="G254" t="s">
        <v>95</v>
      </c>
      <c r="H254" t="s">
        <v>23</v>
      </c>
    </row>
    <row r="255" spans="3:8" x14ac:dyDescent="0.3">
      <c r="G255" t="s">
        <v>96</v>
      </c>
      <c r="H255">
        <v>198.9</v>
      </c>
    </row>
    <row r="256" spans="3:8" x14ac:dyDescent="0.3">
      <c r="G256" t="s">
        <v>97</v>
      </c>
      <c r="H256">
        <v>16679.59</v>
      </c>
    </row>
    <row r="257" spans="7:8" x14ac:dyDescent="0.3">
      <c r="G257" t="s">
        <v>98</v>
      </c>
      <c r="H257">
        <v>562.5</v>
      </c>
    </row>
    <row r="258" spans="7:8" x14ac:dyDescent="0.3">
      <c r="G258" t="s">
        <v>99</v>
      </c>
      <c r="H258" t="s">
        <v>23</v>
      </c>
    </row>
  </sheetData>
  <mergeCells count="5">
    <mergeCell ref="C2:H2"/>
    <mergeCell ref="C55:H55"/>
    <mergeCell ref="C106:H106"/>
    <mergeCell ref="C157:H157"/>
    <mergeCell ref="C208:H2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Ratios</vt:lpstr>
      <vt:lpstr>1-5</vt:lpstr>
      <vt:lpstr>6-10</vt:lpstr>
      <vt:lpstr>'1-5'!comments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2023-08-06T10:01:53Z</dcterms:created>
  <dcterms:modified xsi:type="dcterms:W3CDTF">2023-10-17T11:06:19Z</dcterms:modified>
</cp:coreProperties>
</file>